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2016" sheetId="1" r:id="rId1"/>
    <sheet name="2017-2018" sheetId="2" r:id="rId2"/>
    <sheet name="прил 4" sheetId="3" state="hidden" r:id="rId3"/>
    <sheet name="Лист 5" sheetId="4" state="hidden" r:id="rId4"/>
  </sheets>
  <definedNames>
    <definedName name="_xlnm.Print_Titles" localSheetId="3">'Лист 5'!$6:$6</definedName>
  </definedNames>
  <calcPr fullCalcOnLoad="1"/>
</workbook>
</file>

<file path=xl/sharedStrings.xml><?xml version="1.0" encoding="utf-8"?>
<sst xmlns="http://schemas.openxmlformats.org/spreadsheetml/2006/main" count="2535" uniqueCount="538">
  <si>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</si>
  <si>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</si>
  <si>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</si>
  <si>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</si>
  <si>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</si>
  <si>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</si>
  <si>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</si>
  <si>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</si>
  <si>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</si>
  <si>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</si>
  <si>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</si>
  <si>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</si>
  <si>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</si>
  <si>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</si>
  <si>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</si>
  <si>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</si>
  <si>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</si>
  <si>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</si>
  <si>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</si>
  <si>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</si>
  <si>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</si>
  <si>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</si>
  <si>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</si>
  <si>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</si>
  <si>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</si>
  <si>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</si>
  <si>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</si>
  <si>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</si>
  <si>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</si>
  <si>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</si>
  <si>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</si>
  <si>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</si>
  <si>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</si>
  <si>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</si>
  <si>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</si>
  <si>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</si>
  <si>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</si>
  <si>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</si>
  <si>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</si>
  <si>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</si>
  <si>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</si>
  <si>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</si>
  <si>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</si>
  <si>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</si>
  <si>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</si>
  <si>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</si>
  <si>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</si>
  <si>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</si>
  <si>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</si>
  <si>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</si>
  <si>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</si>
  <si>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</si>
  <si>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</si>
  <si>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</si>
  <si>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</si>
  <si>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</si>
  <si>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</si>
  <si>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</si>
  <si>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</si>
  <si>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</si>
  <si>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</si>
  <si>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</si>
  <si>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</si>
  <si>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</si>
  <si>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</si>
  <si>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</si>
  <si>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</si>
  <si>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</si>
  <si>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</si>
  <si>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</si>
  <si>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</si>
  <si>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</si>
  <si>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</si>
  <si>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</si>
  <si>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</si>
  <si>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</si>
  <si>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</si>
  <si>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</si>
  <si>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</si>
  <si>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</si>
  <si>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</si>
  <si>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</si>
  <si>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</si>
  <si>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</si>
  <si>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</si>
  <si>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</si>
  <si>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</si>
  <si>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</si>
  <si>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</si>
  <si>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</si>
  <si>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</si>
  <si>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</si>
  <si>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</si>
  <si>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</si>
  <si>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</si>
  <si>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</si>
  <si>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</si>
  <si>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</si>
  <si>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</si>
  <si>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</si>
  <si>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</si>
  <si>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</si>
  <si>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</si>
  <si>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</si>
  <si>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</si>
  <si>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</si>
  <si>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</si>
  <si>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</si>
  <si>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</si>
  <si>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</si>
  <si>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</si>
  <si>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</si>
  <si>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</si>
  <si>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</si>
  <si>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</si>
  <si>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</si>
  <si>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</si>
  <si>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</si>
  <si>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</si>
  <si>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</si>
  <si>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</si>
  <si>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</si>
  <si>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</si>
  <si>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</si>
  <si>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</si>
  <si>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</si>
  <si>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</si>
  <si>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</si>
  <si>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</si>
  <si>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</si>
  <si>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</si>
  <si>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</si>
  <si>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</si>
  <si>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</si>
  <si>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</si>
  <si>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</si>
  <si>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</si>
  <si>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</si>
  <si>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</si>
  <si>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</si>
  <si>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</si>
  <si>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</si>
  <si>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</si>
  <si>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</si>
  <si>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</si>
  <si>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</si>
  <si>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</si>
  <si>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</si>
  <si>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</si>
  <si>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</si>
  <si>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</si>
  <si>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</si>
  <si>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</si>
  <si>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</si>
  <si>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</si>
  <si>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</si>
  <si>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</si>
  <si>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</si>
  <si>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</si>
  <si>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</si>
  <si>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</si>
  <si>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</si>
  <si>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</si>
  <si>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</si>
  <si>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</si>
  <si>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</si>
  <si>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</si>
  <si>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</si>
  <si>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</si>
  <si>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</si>
  <si>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</si>
  <si>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</si>
  <si>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</si>
  <si>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</si>
  <si>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</si>
  <si>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</si>
  <si>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</si>
  <si>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</si>
  <si>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</si>
  <si>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</si>
  <si>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</si>
  <si>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</si>
  <si>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</si>
  <si>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</si>
  <si>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</si>
  <si>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</si>
  <si>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</si>
  <si>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</si>
  <si>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</si>
  <si>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</si>
  <si>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</si>
  <si>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</si>
  <si>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</si>
  <si>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</si>
  <si>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</si>
  <si>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</si>
  <si>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</si>
  <si>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</si>
  <si>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</si>
  <si>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</si>
  <si>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</si>
  <si>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</si>
  <si>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</si>
  <si>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</si>
  <si>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</si>
  <si>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</si>
  <si>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</si>
  <si>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</si>
  <si>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</si>
  <si>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</si>
  <si>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</si>
  <si>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</si>
  <si>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</si>
  <si>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</si>
  <si>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</si>
  <si>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</si>
  <si>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</si>
  <si>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</si>
  <si>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</si>
  <si>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</si>
  <si>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</si>
  <si>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</si>
  <si>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</si>
  <si>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</si>
  <si>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</si>
  <si>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</si>
  <si>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</si>
  <si>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</si>
  <si>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</si>
  <si>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</si>
  <si>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</si>
  <si>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</si>
  <si>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</si>
  <si>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</si>
  <si>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</si>
  <si>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</si>
  <si>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</si>
  <si>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</si>
  <si>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</si>
  <si>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</si>
  <si>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</si>
  <si>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</si>
  <si>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</si>
  <si>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</si>
  <si>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</si>
  <si>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</si>
  <si>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</si>
  <si>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</si>
  <si>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</si>
  <si>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</si>
  <si>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</si>
  <si>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</si>
  <si>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</si>
  <si>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</si>
  <si>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</si>
  <si>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</si>
  <si>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</si>
  <si>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</si>
  <si>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</si>
  <si>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</si>
  <si>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</si>
  <si>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</si>
  <si>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</si>
  <si>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</si>
  <si>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</si>
  <si>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</si>
  <si>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</si>
  <si>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</si>
  <si>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</si>
  <si>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</si>
  <si>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</si>
  <si>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</si>
  <si>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</si>
  <si>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</si>
  <si>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</si>
  <si>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</si>
  <si>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</si>
  <si>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</si>
  <si>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</si>
  <si>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</si>
  <si>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</si>
  <si>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</si>
  <si>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</si>
  <si>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</si>
  <si>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</si>
  <si>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</si>
  <si>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</si>
  <si>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</si>
  <si>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</si>
  <si>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</si>
  <si>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</si>
  <si>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</si>
  <si>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</si>
  <si>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</si>
  <si>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</si>
  <si>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</si>
  <si>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</si>
  <si>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</si>
  <si>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</si>
  <si>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</si>
  <si>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</si>
  <si>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</si>
  <si>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</si>
  <si>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</si>
  <si>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</si>
  <si>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</si>
  <si>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</si>
  <si>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</si>
  <si>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</si>
  <si>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</si>
  <si>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</si>
  <si>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</si>
  <si>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</si>
  <si>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</si>
  <si>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</si>
  <si>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</si>
  <si>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</si>
  <si>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</si>
  <si>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</si>
  <si>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</si>
  <si>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</si>
  <si>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</si>
  <si>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</si>
  <si>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</si>
  <si>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</si>
  <si>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</si>
  <si>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</si>
  <si>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</si>
  <si>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</si>
  <si>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</si>
  <si>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</si>
  <si>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</si>
  <si>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</si>
  <si>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</si>
  <si>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</si>
  <si>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</si>
  <si>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</si>
  <si>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</si>
  <si>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</si>
  <si>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</si>
  <si>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</si>
  <si>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</si>
  <si>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</si>
  <si>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</si>
  <si>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</si>
  <si>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</si>
  <si>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</si>
  <si>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</si>
  <si>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</si>
  <si>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</si>
  <si>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</si>
  <si>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</si>
  <si>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</si>
  <si>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</si>
  <si>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</si>
  <si>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</si>
  <si>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</si>
  <si>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</si>
  <si>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</si>
  <si>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</si>
  <si>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</si>
  <si>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</si>
  <si>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</si>
  <si>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</si>
  <si>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</si>
  <si>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</si>
  <si>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</si>
  <si>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</si>
  <si>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</si>
  <si>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</si>
  <si>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</si>
  <si>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</si>
  <si>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</si>
  <si>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</si>
  <si>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</si>
  <si>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</si>
  <si>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</si>
  <si>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</si>
  <si>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</si>
  <si>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</si>
  <si>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</si>
  <si>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</si>
  <si>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</si>
  <si>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</si>
  <si>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</si>
  <si>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</si>
  <si>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</si>
  <si>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</si>
  <si>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</si>
  <si>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</si>
  <si>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</si>
  <si>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</si>
  <si>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</si>
  <si>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</si>
  <si>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</si>
  <si>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</si>
  <si>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</si>
  <si>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</si>
  <si>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</si>
  <si>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</si>
  <si>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</si>
  <si>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</si>
  <si>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</si>
  <si>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</si>
  <si>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Код бюджетной классификации</t>
  </si>
  <si>
    <t>Наименование показателя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</si>
  <si>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</si>
  <si>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</si>
  <si>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</si>
  <si>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</si>
  <si>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1 01 02 040 01 0000 110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</si>
  <si>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  процентных доходов по вкладам в банках (за исключением срочных пенсионных вкладов, внесенных на срок менее 6 месяцев), в виде  материальной выгоды от экономии на процентах при получении заемных (кредитных) средств ( за исключением материальной выгоды, полученной от экономии на процентах за пользование целевыми займами (кредитами на новое строительство или приобретение жилья)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</si>
  <si>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</si>
  <si>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</si>
  <si>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</si>
  <si>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</si>
  <si>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</si>
  <si>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</si>
  <si>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</si>
  <si>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</si>
  <si>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</si>
  <si>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1 11 00000 00 0000 000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</si>
  <si>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</si>
  <si>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</si>
  <si>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1 11 05030 00 0000 120</t>
  </si>
  <si>
    <t>1 11 05035 10 0000 120</t>
  </si>
  <si>
    <t>1 14 00000 00 0000 000</t>
  </si>
  <si>
    <t>ДОХОДЫ ОТ ПРОДАЖИ МАТЕРИАЛЬНЫХ И НЕМАТЕРИАЛЬНЫХ АКТИВОВ</t>
  </si>
  <si>
    <t>1 17 05050 10 0000 180</t>
  </si>
  <si>
    <t>Прочие неналоговые доходы бюджетов поселений</t>
  </si>
  <si>
    <t>БЕЗВОЗМЕЗДНЫЕ ПОСТУПЛЕНИЯ</t>
  </si>
  <si>
    <t>2 02 01001 10 0000 151</t>
  </si>
  <si>
    <t>2 02 03001 10 0000 151</t>
  </si>
  <si>
    <t>Субвенции бюджетам на оплату жилищно-коммунальных услуг отдельным категориям граждан</t>
  </si>
  <si>
    <t>2 02 02999 10 0000 151</t>
  </si>
  <si>
    <t>ВСЕГО ДОХОДОВ</t>
  </si>
  <si>
    <t>ДОХОДОВ БЕЗ УЧЕТА БЕЗВОЗМЕЗДНЫХ ПОСТУПЛЕНИЙ</t>
  </si>
  <si>
    <t xml:space="preserve">НАЛОГИ НА ИМУЩЕСТВО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</si>
  <si>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</si>
  <si>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Утверждено на2009год</t>
  </si>
  <si>
    <t>Изменения всего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</si>
  <si>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</si>
  <si>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</si>
  <si>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</si>
  <si>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Утвержденный план</t>
  </si>
  <si>
    <t>Утвержденный план на 19.03.2009г</t>
  </si>
  <si>
    <t>Измене-ния</t>
  </si>
  <si>
    <t>Справочно</t>
  </si>
  <si>
    <t xml:space="preserve">Утвержденный план 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</si>
  <si>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</si>
  <si>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</si>
  <si>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</si>
  <si>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</si>
  <si>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</si>
  <si>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</si>
  <si>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1 09 04050 00 0000 110</t>
  </si>
  <si>
    <t>Земельный налог (по обязательствам, возникшим до 1 января 2006 года)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</si>
  <si>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</si>
  <si>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</si>
  <si>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</si>
  <si>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</si>
  <si>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Утвержденный  план </t>
  </si>
  <si>
    <t xml:space="preserve">Изменения </t>
  </si>
  <si>
    <t>Утвержден-ный план</t>
  </si>
  <si>
    <t>1 17 05050 10 0000 120</t>
  </si>
  <si>
    <t>Прочие неналоговые поступления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</si>
  <si>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</si>
  <si>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</si>
  <si>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</si>
  <si>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</si>
  <si>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</si>
  <si>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1 06 04000 02 0000 110</t>
  </si>
  <si>
    <t>2 02 03024 10 0000 151</t>
  </si>
  <si>
    <t>ПРОЧИЕ НЕНАЛОГОВЫЕ ДОХОДЫ</t>
  </si>
  <si>
    <t>2 02 01000 00 0000 151</t>
  </si>
  <si>
    <t>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</si>
  <si>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</si>
  <si>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</si>
  <si>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</si>
  <si>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к решению Совета депутатов</t>
  </si>
  <si>
    <t>2 02 03015 10 0000 151</t>
  </si>
  <si>
    <t xml:space="preserve"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</t>
  </si>
  <si>
    <t>1 01 02010 01 0000 110</t>
  </si>
  <si>
    <t>Государственная пошлина за совершение нотариальных действий(за исключением действий, совершаемых консульскими учреждениями РФ)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</si>
  <si>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</si>
  <si>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учреждений)</t>
  </si>
  <si>
    <t>1 06 06000 00 0000 110</t>
  </si>
  <si>
    <t>Земельный налог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</si>
  <si>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</si>
  <si>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</si>
  <si>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</si>
  <si>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</si>
  <si>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</si>
  <si>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</si>
  <si>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</si>
  <si>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</si>
  <si>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1 14 02052 10 0000 410</t>
  </si>
  <si>
    <t>2 02 01003 10 0000 151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</si>
  <si>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</si>
  <si>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</si>
  <si>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</si>
  <si>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</si>
  <si>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</si>
  <si>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</si>
  <si>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</si>
  <si>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План на 2016 год (рублей)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</si>
  <si>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</si>
  <si>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2 02 04056 10 0000 151</t>
  </si>
  <si>
    <t>1 06 06033 10 0000110</t>
  </si>
  <si>
    <t>Земельный налог с организаций, обладающих земельным участком, расположенным в границах сельских поселений</t>
  </si>
  <si>
    <t xml:space="preserve">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</si>
  <si>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</si>
  <si>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</si>
  <si>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</si>
  <si>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</si>
  <si>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</si>
  <si>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</si>
  <si>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бюджетной обеспеченности (бюджет района)</t>
  </si>
  <si>
    <t>Дотации бюджетам сельских поселений на выравнивание бюджетной обеспеченности (бюджет края)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</si>
  <si>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</si>
  <si>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</si>
  <si>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</si>
  <si>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</si>
  <si>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</si>
  <si>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       от                           .2015 г №   </t>
  </si>
  <si>
    <t xml:space="preserve">                       ДОХОДЫ  БЮДЖЕТА УСТЬ-ЧЕРНОВСКОГО СЕЛЬСКОГО ПОСЕЛЕНИЯ НА  2016 ГОД</t>
  </si>
  <si>
    <t>План на 2017 год (рублей)</t>
  </si>
  <si>
    <t>НАЛОГОВЫЕ И НЕНАЛОГОВЫЕ ДОХОДЫ</t>
  </si>
  <si>
    <t>1 00 00000 00 0000 000</t>
  </si>
  <si>
    <t>ДОХОДЫ ОТ ИСПОЛЬЗОВАНИЯ ИМУЩЕСТВА, НАХОДЯЩЕГОСЯ В ГОСУДАРСТВЕННОЙ И МУНИЦИПАЛЬНОЙ СОБСТВЕННОСТИ</t>
  </si>
  <si>
    <t>1 13 01995 10 0000 130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</si>
  <si>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</si>
  <si>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</si>
  <si>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</si>
  <si>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План на 2018 год (рублей)</t>
  </si>
  <si>
    <t xml:space="preserve">                       ДОХОДЫ  БЮДЖЕТА УСТЬ-ЧЕРНОВСКОГО СЕЛЬСКОГО ПОСЕЛЕНИЯ НА  2017 - 2018 ГОДЫ</t>
  </si>
  <si>
    <t>Приложение 6</t>
  </si>
  <si>
    <t>1 13 00000 00 0000 000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</si>
</sst>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[$-FC19]d\ mmmm\ yyyy\ &quot;г.&quot;"/>
    <numFmt numFmtId="170" formatCode="000000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_р_._-;_-@_-"/>
    <numFmt numFmtId="180" formatCode="#,##0.0_ ;\-#,##0.0\ "/>
    <numFmt numFmtId="181" formatCode="#,##0_ ;\-#,##0\ "/>
  </numFmts>
  <fonts count="3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24" borderId="10" xfId="0" applyFill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wrapText="1"/>
    </xf>
    <xf numFmtId="4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 horizontal="right"/>
    </xf>
    <xf numFmtId="43" fontId="4" fillId="4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43" fontId="0" fillId="25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 wrapText="1"/>
    </xf>
    <xf numFmtId="49" fontId="7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0" fontId="4" fillId="26" borderId="0" xfId="0" applyFont="1" applyFill="1" applyAlignment="1">
      <alignment/>
    </xf>
    <xf numFmtId="49" fontId="0" fillId="24" borderId="10" xfId="0" applyNumberForma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wrapText="1"/>
    </xf>
    <xf numFmtId="4" fontId="5" fillId="2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 horizontal="center" vertical="center" wrapText="1"/>
    </xf>
    <xf numFmtId="43" fontId="0" fillId="24" borderId="10" xfId="0" applyNumberForma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0" fontId="0" fillId="26" borderId="0" xfId="0" applyFill="1" applyAlignment="1">
      <alignment/>
    </xf>
    <xf numFmtId="49" fontId="4" fillId="26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wrapText="1"/>
    </xf>
    <xf numFmtId="4" fontId="4" fillId="26" borderId="10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4" fontId="0" fillId="4" borderId="10" xfId="0" applyNumberFormat="1" applyFill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wrapText="1"/>
    </xf>
    <xf numFmtId="4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0" fillId="24" borderId="0" xfId="0" applyFill="1" applyAlignment="1">
      <alignment/>
    </xf>
    <xf numFmtId="49" fontId="0" fillId="26" borderId="10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3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2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4" fillId="27" borderId="12" xfId="0" applyFont="1" applyFill="1" applyBorder="1" applyAlignment="1">
      <alignment horizontal="center" vertical="top" wrapText="1"/>
    </xf>
    <xf numFmtId="0" fontId="5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4" borderId="0" xfId="0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4" fillId="27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24" borderId="0" xfId="0" applyFont="1" applyFill="1" applyBorder="1" applyAlignment="1">
      <alignment/>
    </xf>
    <xf numFmtId="0" fontId="14" fillId="27" borderId="0" xfId="0" applyFont="1" applyFill="1" applyBorder="1" applyAlignment="1">
      <alignment horizontal="center" vertical="top" wrapText="1"/>
    </xf>
    <xf numFmtId="0" fontId="5" fillId="27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27" borderId="0" xfId="0" applyFill="1" applyBorder="1" applyAlignment="1">
      <alignment/>
    </xf>
    <xf numFmtId="0" fontId="14" fillId="4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3" fillId="27" borderId="10" xfId="0" applyFont="1" applyFill="1" applyBorder="1" applyAlignment="1">
      <alignment horizontal="center" wrapText="1"/>
    </xf>
    <xf numFmtId="0" fontId="14" fillId="27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0" fontId="14" fillId="27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top" wrapText="1"/>
    </xf>
    <xf numFmtId="4" fontId="14" fillId="27" borderId="10" xfId="0" applyNumberFormat="1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79" fontId="14" fillId="27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7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3" fillId="24" borderId="10" xfId="0" applyFont="1" applyFill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4" fillId="0" borderId="0" xfId="0" applyFont="1" applyAlignment="1">
      <alignment horizontal="justify" wrapText="1"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0" xfId="0" applyFont="1" applyFill="1" applyAlignment="1">
      <alignment/>
    </xf>
    <xf numFmtId="43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/>
    </xf>
    <xf numFmtId="2" fontId="14" fillId="27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14" fillId="0" borderId="15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1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justify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3"/>
  <sheetViews>
    <sheetView tabSelected="1" zoomScalePageLayoutView="0" workbookViewId="0" topLeftCell="A71">
      <selection activeCell="C115" sqref="C114:C115"/>
    </sheetView>
  </sheetViews>
  <sheetFormatPr defaultColWidth="9.00390625" defaultRowHeight="12.75"/>
  <cols>
    <col min="1" max="1" width="6.75390625" style="140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7.375" style="2" customWidth="1"/>
  </cols>
  <sheetData>
    <row r="1" spans="4:5" ht="12.75" customHeight="1" hidden="1">
      <c r="D1" s="221"/>
      <c r="E1" s="221"/>
    </row>
    <row r="2" spans="4:5" ht="12.75" customHeight="1" hidden="1">
      <c r="D2" s="221"/>
      <c r="E2" s="221"/>
    </row>
    <row r="3" spans="4:5" ht="12.75" customHeight="1" hidden="1">
      <c r="D3" s="221"/>
      <c r="E3" s="221"/>
    </row>
    <row r="4" spans="1:5" ht="45" customHeight="1" hidden="1">
      <c r="A4" s="232"/>
      <c r="B4" s="232"/>
      <c r="C4" s="232"/>
      <c r="D4" s="232"/>
      <c r="E4" s="232"/>
    </row>
    <row r="5" ht="12.75" customHeight="1" hidden="1"/>
    <row r="6" spans="2:21" ht="12.75" customHeight="1">
      <c r="B6" s="140"/>
      <c r="C6" s="221" t="s">
        <v>123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</row>
    <row r="7" spans="2:21" ht="14.25" customHeight="1">
      <c r="B7" s="125"/>
      <c r="C7" s="221" t="s">
        <v>479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3:10" ht="1.5" customHeight="1" hidden="1">
      <c r="C8" s="231"/>
      <c r="D8" s="231"/>
      <c r="E8" s="231"/>
      <c r="F8" s="231"/>
      <c r="G8" s="231"/>
      <c r="H8" s="231"/>
      <c r="I8" s="231"/>
      <c r="J8" s="231"/>
    </row>
    <row r="9" spans="3:21" ht="15.75" customHeight="1">
      <c r="C9" s="223" t="s">
        <v>524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</row>
    <row r="10" spans="1:21" ht="35.25" customHeight="1">
      <c r="A10" s="217" t="s">
        <v>525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</row>
    <row r="11" spans="1:10" ht="15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29" s="84" customFormat="1" ht="35.25" customHeight="1">
      <c r="A12" s="216" t="s">
        <v>404</v>
      </c>
      <c r="B12" s="216"/>
      <c r="C12" s="156" t="s">
        <v>405</v>
      </c>
      <c r="D12" s="143" t="s">
        <v>439</v>
      </c>
      <c r="E12" s="153" t="s">
        <v>440</v>
      </c>
      <c r="F12" s="154"/>
      <c r="G12" s="154"/>
      <c r="H12" s="153" t="s">
        <v>444</v>
      </c>
      <c r="I12" s="124" t="s">
        <v>443</v>
      </c>
      <c r="J12" s="155" t="s">
        <v>445</v>
      </c>
      <c r="K12" s="124" t="s">
        <v>446</v>
      </c>
      <c r="L12" s="124" t="s">
        <v>448</v>
      </c>
      <c r="M12" s="124" t="s">
        <v>446</v>
      </c>
      <c r="N12" s="124" t="s">
        <v>461</v>
      </c>
      <c r="O12" s="83" t="s">
        <v>443</v>
      </c>
      <c r="P12" s="124" t="s">
        <v>463</v>
      </c>
      <c r="Q12" s="124"/>
      <c r="R12" s="124"/>
      <c r="S12" s="124"/>
      <c r="T12" s="124" t="s">
        <v>462</v>
      </c>
      <c r="U12" s="168" t="s">
        <v>505</v>
      </c>
      <c r="V12" s="128"/>
      <c r="W12" s="128"/>
      <c r="X12" s="128"/>
      <c r="Y12" s="128"/>
      <c r="Z12" s="128"/>
      <c r="AA12" s="128"/>
      <c r="AB12" s="128"/>
      <c r="AC12" s="128"/>
    </row>
    <row r="13" spans="1:29" s="121" customFormat="1" ht="21.75" customHeight="1">
      <c r="A13" s="174"/>
      <c r="B13" s="149" t="s">
        <v>528</v>
      </c>
      <c r="C13" s="191" t="s">
        <v>527</v>
      </c>
      <c r="D13" s="161">
        <f aca="true" t="shared" si="0" ref="D13:I13">D14+D34+D43</f>
        <v>3359500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3359500</v>
      </c>
      <c r="I13" s="161">
        <f t="shared" si="0"/>
        <v>0</v>
      </c>
      <c r="J13" s="161">
        <f>H13-I13</f>
        <v>3359500</v>
      </c>
      <c r="K13" s="161"/>
      <c r="L13" s="161">
        <f>J13+K13</f>
        <v>3359500</v>
      </c>
      <c r="M13" s="161">
        <v>239875</v>
      </c>
      <c r="N13" s="161">
        <f>L13+M13</f>
        <v>3599375</v>
      </c>
      <c r="O13" s="161">
        <f>O14+O34+O42+O48</f>
        <v>30967.5</v>
      </c>
      <c r="P13" s="161">
        <f>P14+P34+P42+P48</f>
        <v>3630342.5</v>
      </c>
      <c r="Q13" s="161"/>
      <c r="R13" s="161"/>
      <c r="S13" s="161"/>
      <c r="T13" s="161"/>
      <c r="U13" s="196">
        <f>U14+U29+U34+U42+U53+U58</f>
        <v>2085900</v>
      </c>
      <c r="V13" s="162"/>
      <c r="W13" s="162"/>
      <c r="X13" s="162"/>
      <c r="Y13" s="129"/>
      <c r="Z13" s="129"/>
      <c r="AA13" s="129"/>
      <c r="AB13" s="130"/>
      <c r="AC13" s="130"/>
    </row>
    <row r="14" spans="1:29" ht="17.25" customHeight="1">
      <c r="A14" s="149">
        <v>182</v>
      </c>
      <c r="B14" s="149" t="s">
        <v>406</v>
      </c>
      <c r="C14" s="150" t="s">
        <v>407</v>
      </c>
      <c r="D14" s="127">
        <f aca="true" t="shared" si="1" ref="D14:I14">D15</f>
        <v>3200000</v>
      </c>
      <c r="E14" s="127">
        <f t="shared" si="1"/>
        <v>0</v>
      </c>
      <c r="F14" s="127">
        <f t="shared" si="1"/>
        <v>0</v>
      </c>
      <c r="G14" s="127">
        <f t="shared" si="1"/>
        <v>0</v>
      </c>
      <c r="H14" s="127">
        <f t="shared" si="1"/>
        <v>3200000</v>
      </c>
      <c r="I14" s="127">
        <f t="shared" si="1"/>
        <v>0</v>
      </c>
      <c r="J14" s="126">
        <f>H14-I14</f>
        <v>3200000</v>
      </c>
      <c r="K14" s="127"/>
      <c r="L14" s="126">
        <f>J14+K14</f>
        <v>3200000</v>
      </c>
      <c r="M14" s="127">
        <v>189875</v>
      </c>
      <c r="N14" s="126">
        <f>L14+M14</f>
        <v>3389875</v>
      </c>
      <c r="O14" s="126"/>
      <c r="P14" s="126">
        <f>N14+O14</f>
        <v>3389875</v>
      </c>
      <c r="Q14" s="126"/>
      <c r="R14" s="126"/>
      <c r="S14" s="126"/>
      <c r="T14" s="127"/>
      <c r="U14" s="197">
        <f>U15</f>
        <v>480000</v>
      </c>
      <c r="V14" s="131"/>
      <c r="W14" s="131"/>
      <c r="X14" s="131"/>
      <c r="Y14" s="131"/>
      <c r="Z14" s="131"/>
      <c r="AA14" s="131"/>
      <c r="AB14" s="117"/>
      <c r="AC14" s="117"/>
    </row>
    <row r="15" spans="1:29" ht="18" customHeight="1">
      <c r="A15" s="137">
        <v>182</v>
      </c>
      <c r="B15" s="137" t="s">
        <v>408</v>
      </c>
      <c r="C15" s="146" t="s">
        <v>409</v>
      </c>
      <c r="D15" s="127">
        <v>3200000</v>
      </c>
      <c r="E15" s="53"/>
      <c r="F15" s="53"/>
      <c r="G15" s="53"/>
      <c r="H15" s="53">
        <f>D15+E15</f>
        <v>3200000</v>
      </c>
      <c r="I15" s="30"/>
      <c r="J15" s="126">
        <f>H15-I15</f>
        <v>3200000</v>
      </c>
      <c r="K15" s="30"/>
      <c r="L15" s="126">
        <f>J15+K15</f>
        <v>3200000</v>
      </c>
      <c r="M15" s="30">
        <v>189875</v>
      </c>
      <c r="N15" s="126">
        <f>L15+M15</f>
        <v>3389875</v>
      </c>
      <c r="O15" s="126"/>
      <c r="P15" s="126">
        <f>N15+O15</f>
        <v>3389875</v>
      </c>
      <c r="Q15" s="126"/>
      <c r="R15" s="126"/>
      <c r="S15" s="126"/>
      <c r="T15" s="30"/>
      <c r="U15" s="198">
        <f>U17</f>
        <v>480000</v>
      </c>
      <c r="V15" s="117"/>
      <c r="W15" s="117"/>
      <c r="X15" s="117"/>
      <c r="Y15" s="117"/>
      <c r="Z15" s="117"/>
      <c r="AA15" s="117"/>
      <c r="AB15" s="117"/>
      <c r="AC15" s="117"/>
    </row>
    <row r="16" spans="1:29" ht="45.75" customHeight="1" hidden="1">
      <c r="A16" s="137"/>
      <c r="B16" s="137"/>
      <c r="C16" s="146"/>
      <c r="D16" s="127"/>
      <c r="E16" s="53"/>
      <c r="F16" s="53"/>
      <c r="G16" s="53"/>
      <c r="H16" s="53"/>
      <c r="I16" s="30"/>
      <c r="J16" s="126"/>
      <c r="K16" s="30"/>
      <c r="L16" s="126"/>
      <c r="M16" s="135"/>
      <c r="N16" s="126"/>
      <c r="O16" s="126"/>
      <c r="P16" s="126"/>
      <c r="Q16" s="126"/>
      <c r="R16" s="126"/>
      <c r="S16" s="126"/>
      <c r="T16" s="30"/>
      <c r="U16" s="199"/>
      <c r="V16" s="117"/>
      <c r="W16" s="117"/>
      <c r="X16" s="117"/>
      <c r="Y16" s="117"/>
      <c r="Z16" s="117"/>
      <c r="AA16" s="117"/>
      <c r="AB16" s="117"/>
      <c r="AC16" s="117"/>
    </row>
    <row r="17" spans="1:29" s="48" customFormat="1" ht="28.5" customHeight="1">
      <c r="A17" s="219">
        <v>182</v>
      </c>
      <c r="B17" s="219" t="s">
        <v>482</v>
      </c>
      <c r="C17" s="220" t="s">
        <v>512</v>
      </c>
      <c r="D17" s="237">
        <v>3200000</v>
      </c>
      <c r="E17" s="225"/>
      <c r="F17" s="53"/>
      <c r="G17" s="53"/>
      <c r="H17" s="225">
        <f>D17+E17</f>
        <v>3200000</v>
      </c>
      <c r="I17" s="229"/>
      <c r="J17" s="218">
        <v>3200000</v>
      </c>
      <c r="K17" s="229"/>
      <c r="L17" s="229">
        <v>3200000</v>
      </c>
      <c r="M17" s="229">
        <v>189875</v>
      </c>
      <c r="N17" s="224">
        <v>3389875</v>
      </c>
      <c r="O17" s="229"/>
      <c r="P17" s="224">
        <v>3389875</v>
      </c>
      <c r="Q17" s="139"/>
      <c r="R17" s="139"/>
      <c r="S17" s="139"/>
      <c r="T17" s="229"/>
      <c r="U17" s="226">
        <v>480000</v>
      </c>
      <c r="V17" s="132"/>
      <c r="W17" s="132"/>
      <c r="X17" s="132"/>
      <c r="Y17" s="132"/>
      <c r="Z17" s="132"/>
      <c r="AA17" s="132"/>
      <c r="AB17" s="132"/>
      <c r="AC17" s="132"/>
    </row>
    <row r="18" spans="1:29" ht="27.75" customHeight="1">
      <c r="A18" s="219"/>
      <c r="B18" s="219"/>
      <c r="C18" s="220"/>
      <c r="D18" s="237"/>
      <c r="E18" s="225"/>
      <c r="F18" s="53"/>
      <c r="G18" s="53"/>
      <c r="H18" s="225"/>
      <c r="I18" s="229"/>
      <c r="J18" s="218"/>
      <c r="K18" s="229"/>
      <c r="L18" s="229"/>
      <c r="M18" s="229"/>
      <c r="N18" s="224"/>
      <c r="O18" s="229"/>
      <c r="P18" s="224"/>
      <c r="Q18" s="139"/>
      <c r="R18" s="139"/>
      <c r="S18" s="139"/>
      <c r="T18" s="229"/>
      <c r="U18" s="227"/>
      <c r="V18" s="117"/>
      <c r="W18" s="117"/>
      <c r="X18" s="117"/>
      <c r="Y18" s="117"/>
      <c r="Z18" s="117"/>
      <c r="AA18" s="117"/>
      <c r="AB18" s="117"/>
      <c r="AC18" s="117"/>
    </row>
    <row r="19" spans="1:29" ht="15.75" customHeight="1">
      <c r="A19" s="219"/>
      <c r="B19" s="219"/>
      <c r="C19" s="220"/>
      <c r="D19" s="237"/>
      <c r="E19" s="225"/>
      <c r="F19" s="53"/>
      <c r="G19" s="53"/>
      <c r="H19" s="225"/>
      <c r="I19" s="229"/>
      <c r="J19" s="218"/>
      <c r="K19" s="229"/>
      <c r="L19" s="229"/>
      <c r="M19" s="229"/>
      <c r="N19" s="224"/>
      <c r="O19" s="229"/>
      <c r="P19" s="224"/>
      <c r="Q19" s="139"/>
      <c r="R19" s="139"/>
      <c r="S19" s="139"/>
      <c r="T19" s="229"/>
      <c r="U19" s="227"/>
      <c r="V19" s="117"/>
      <c r="W19" s="117"/>
      <c r="X19" s="117"/>
      <c r="Y19" s="117"/>
      <c r="Z19" s="117"/>
      <c r="AA19" s="117"/>
      <c r="AB19" s="117"/>
      <c r="AC19" s="117"/>
    </row>
    <row r="20" spans="1:29" ht="9" customHeight="1">
      <c r="A20" s="219"/>
      <c r="B20" s="219"/>
      <c r="C20" s="220"/>
      <c r="D20" s="237"/>
      <c r="E20" s="225"/>
      <c r="F20" s="53"/>
      <c r="G20" s="53"/>
      <c r="H20" s="225"/>
      <c r="I20" s="229"/>
      <c r="J20" s="218"/>
      <c r="K20" s="229"/>
      <c r="L20" s="229"/>
      <c r="M20" s="229"/>
      <c r="N20" s="224"/>
      <c r="O20" s="229"/>
      <c r="P20" s="224"/>
      <c r="Q20" s="139"/>
      <c r="R20" s="139"/>
      <c r="S20" s="139"/>
      <c r="T20" s="229"/>
      <c r="U20" s="228"/>
      <c r="V20" s="117"/>
      <c r="W20" s="117"/>
      <c r="X20" s="117"/>
      <c r="Y20" s="117"/>
      <c r="Z20" s="117"/>
      <c r="AA20" s="117"/>
      <c r="AB20" s="117"/>
      <c r="AC20" s="117"/>
    </row>
    <row r="21" spans="1:29" ht="5.25" customHeight="1" hidden="1">
      <c r="A21" s="219">
        <v>182</v>
      </c>
      <c r="B21" s="219" t="s">
        <v>410</v>
      </c>
      <c r="C21" s="230" t="s">
        <v>411</v>
      </c>
      <c r="D21" s="127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00"/>
      <c r="V21" s="117"/>
      <c r="W21" s="117"/>
      <c r="X21" s="117"/>
      <c r="Y21" s="117"/>
      <c r="Z21" s="117"/>
      <c r="AA21" s="117"/>
      <c r="AB21" s="117"/>
      <c r="AC21" s="117"/>
    </row>
    <row r="22" spans="1:29" ht="15.75" customHeight="1" hidden="1">
      <c r="A22" s="219"/>
      <c r="B22" s="219"/>
      <c r="C22" s="230"/>
      <c r="D22" s="127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00"/>
      <c r="V22" s="117"/>
      <c r="W22" s="117"/>
      <c r="X22" s="117"/>
      <c r="Y22" s="117"/>
      <c r="Z22" s="117"/>
      <c r="AA22" s="117"/>
      <c r="AB22" s="117"/>
      <c r="AC22" s="117"/>
    </row>
    <row r="23" spans="1:29" ht="12.75" customHeight="1" hidden="1">
      <c r="A23" s="219"/>
      <c r="B23" s="219"/>
      <c r="C23" s="230"/>
      <c r="D23" s="127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00"/>
      <c r="V23" s="117"/>
      <c r="W23" s="117"/>
      <c r="X23" s="117"/>
      <c r="Y23" s="117"/>
      <c r="Z23" s="117"/>
      <c r="AA23" s="117"/>
      <c r="AB23" s="117"/>
      <c r="AC23" s="117"/>
    </row>
    <row r="24" spans="1:29" ht="12.75" customHeight="1" hidden="1">
      <c r="A24" s="219"/>
      <c r="B24" s="219"/>
      <c r="C24" s="230"/>
      <c r="D24" s="127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00"/>
      <c r="V24" s="117"/>
      <c r="W24" s="117"/>
      <c r="X24" s="117"/>
      <c r="Y24" s="117"/>
      <c r="Z24" s="117"/>
      <c r="AA24" s="117"/>
      <c r="AB24" s="117"/>
      <c r="AC24" s="117"/>
    </row>
    <row r="25" spans="1:29" s="48" customFormat="1" ht="39.75" customHeight="1" hidden="1">
      <c r="A25" s="219"/>
      <c r="B25" s="219"/>
      <c r="C25" s="230"/>
      <c r="D25" s="127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01"/>
      <c r="V25" s="132"/>
      <c r="W25" s="132"/>
      <c r="X25" s="132"/>
      <c r="Y25" s="132"/>
      <c r="Z25" s="132"/>
      <c r="AA25" s="132"/>
      <c r="AB25" s="132"/>
      <c r="AC25" s="132"/>
    </row>
    <row r="26" spans="1:29" ht="26.25" customHeight="1" hidden="1" thickBot="1">
      <c r="A26" s="219"/>
      <c r="B26" s="219"/>
      <c r="C26" s="230"/>
      <c r="D26" s="127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00"/>
      <c r="V26" s="117"/>
      <c r="W26" s="117"/>
      <c r="X26" s="117"/>
      <c r="Y26" s="117"/>
      <c r="Z26" s="117"/>
      <c r="AA26" s="117"/>
      <c r="AB26" s="117"/>
      <c r="AC26" s="117"/>
    </row>
    <row r="27" spans="1:29" ht="12.75" customHeight="1" hidden="1">
      <c r="A27" s="137">
        <v>182</v>
      </c>
      <c r="B27" s="137" t="s">
        <v>412</v>
      </c>
      <c r="C27" s="138" t="s">
        <v>413</v>
      </c>
      <c r="D27" s="127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00"/>
      <c r="V27" s="117"/>
      <c r="W27" s="117"/>
      <c r="X27" s="117"/>
      <c r="Y27" s="117"/>
      <c r="Z27" s="117"/>
      <c r="AA27" s="117"/>
      <c r="AB27" s="117"/>
      <c r="AC27" s="117"/>
    </row>
    <row r="28" spans="1:29" ht="12.75" customHeight="1" hidden="1">
      <c r="A28" s="137">
        <v>182</v>
      </c>
      <c r="B28" s="137" t="s">
        <v>414</v>
      </c>
      <c r="C28" s="138" t="s">
        <v>415</v>
      </c>
      <c r="D28" s="127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00"/>
      <c r="V28" s="117"/>
      <c r="W28" s="117"/>
      <c r="X28" s="117"/>
      <c r="Y28" s="117"/>
      <c r="Z28" s="117"/>
      <c r="AA28" s="117"/>
      <c r="AB28" s="117"/>
      <c r="AC28" s="117"/>
    </row>
    <row r="29" spans="1:29" ht="31.5" customHeight="1">
      <c r="A29" s="149">
        <v>100</v>
      </c>
      <c r="B29" s="149" t="s">
        <v>490</v>
      </c>
      <c r="C29" s="150" t="s">
        <v>491</v>
      </c>
      <c r="D29" s="184"/>
      <c r="E29" s="33"/>
      <c r="F29" s="38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02">
        <f>U30+U31+U32+U33</f>
        <v>424800</v>
      </c>
      <c r="V29" s="117"/>
      <c r="W29" s="117"/>
      <c r="X29" s="117"/>
      <c r="Y29" s="117"/>
      <c r="Z29" s="117"/>
      <c r="AA29" s="117"/>
      <c r="AB29" s="117"/>
      <c r="AC29" s="117"/>
    </row>
    <row r="30" spans="1:29" ht="78.75" customHeight="1">
      <c r="A30" s="137">
        <v>100</v>
      </c>
      <c r="B30" s="137" t="s">
        <v>492</v>
      </c>
      <c r="C30" s="138" t="s">
        <v>500</v>
      </c>
      <c r="D30" s="184"/>
      <c r="E30" s="33"/>
      <c r="F30" s="38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03">
        <v>140000</v>
      </c>
      <c r="V30" s="117"/>
      <c r="W30" s="117"/>
      <c r="X30" s="117"/>
      <c r="Y30" s="117"/>
      <c r="Z30" s="117"/>
      <c r="AA30" s="117"/>
      <c r="AB30" s="117"/>
      <c r="AC30" s="117"/>
    </row>
    <row r="31" spans="1:29" ht="93.75" customHeight="1">
      <c r="A31" s="137">
        <v>100</v>
      </c>
      <c r="B31" s="137" t="s">
        <v>493</v>
      </c>
      <c r="C31" s="185" t="s">
        <v>501</v>
      </c>
      <c r="D31" s="184"/>
      <c r="E31" s="33"/>
      <c r="F31" s="38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03">
        <v>3800</v>
      </c>
      <c r="V31" s="117"/>
      <c r="W31" s="117"/>
      <c r="X31" s="117"/>
      <c r="Y31" s="117"/>
      <c r="Z31" s="117"/>
      <c r="AA31" s="117"/>
      <c r="AB31" s="117"/>
      <c r="AC31" s="117"/>
    </row>
    <row r="32" spans="1:29" ht="80.25" customHeight="1">
      <c r="A32" s="137">
        <v>100</v>
      </c>
      <c r="B32" s="137" t="s">
        <v>494</v>
      </c>
      <c r="C32" s="138" t="s">
        <v>502</v>
      </c>
      <c r="D32" s="184"/>
      <c r="E32" s="33"/>
      <c r="F32" s="38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03">
        <v>280000</v>
      </c>
      <c r="V32" s="117"/>
      <c r="W32" s="117"/>
      <c r="X32" s="117"/>
      <c r="Y32" s="117"/>
      <c r="Z32" s="117"/>
      <c r="AA32" s="117"/>
      <c r="AB32" s="117"/>
      <c r="AC32" s="117"/>
    </row>
    <row r="33" spans="1:29" ht="82.5" customHeight="1">
      <c r="A33" s="137">
        <v>100</v>
      </c>
      <c r="B33" s="137" t="s">
        <v>495</v>
      </c>
      <c r="C33" s="183" t="s">
        <v>503</v>
      </c>
      <c r="D33" s="184"/>
      <c r="E33" s="33"/>
      <c r="F33" s="38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03">
        <v>1000</v>
      </c>
      <c r="V33" s="117"/>
      <c r="W33" s="117"/>
      <c r="X33" s="117"/>
      <c r="Y33" s="117"/>
      <c r="Z33" s="117"/>
      <c r="AA33" s="117"/>
      <c r="AB33" s="117"/>
      <c r="AC33" s="117"/>
    </row>
    <row r="34" spans="1:29" ht="18" customHeight="1">
      <c r="A34" s="149">
        <v>182</v>
      </c>
      <c r="B34" s="149" t="s">
        <v>412</v>
      </c>
      <c r="C34" s="150" t="s">
        <v>437</v>
      </c>
      <c r="D34" s="127">
        <f aca="true" t="shared" si="2" ref="D34:I34">D35+D40</f>
        <v>159500</v>
      </c>
      <c r="E34" s="127">
        <f t="shared" si="2"/>
        <v>0</v>
      </c>
      <c r="F34" s="127">
        <f t="shared" si="2"/>
        <v>0</v>
      </c>
      <c r="G34" s="127">
        <f t="shared" si="2"/>
        <v>0</v>
      </c>
      <c r="H34" s="127">
        <f t="shared" si="2"/>
        <v>159500</v>
      </c>
      <c r="I34" s="127">
        <f t="shared" si="2"/>
        <v>0</v>
      </c>
      <c r="J34" s="127">
        <f>H34+I34</f>
        <v>159500</v>
      </c>
      <c r="K34" s="127"/>
      <c r="L34" s="126">
        <f>J34+K34</f>
        <v>159500</v>
      </c>
      <c r="M34" s="127">
        <v>50000</v>
      </c>
      <c r="N34" s="126">
        <f>L34+M34</f>
        <v>209500</v>
      </c>
      <c r="O34" s="126">
        <v>30019.21</v>
      </c>
      <c r="P34" s="126">
        <f>P35+P40</f>
        <v>239519.21</v>
      </c>
      <c r="Q34" s="126"/>
      <c r="R34" s="126"/>
      <c r="S34" s="126"/>
      <c r="T34" s="127"/>
      <c r="U34" s="197">
        <f>U35+U36+U39</f>
        <v>648000</v>
      </c>
      <c r="V34" s="131"/>
      <c r="W34" s="131"/>
      <c r="X34" s="131"/>
      <c r="Y34" s="131"/>
      <c r="Z34" s="131"/>
      <c r="AA34" s="131"/>
      <c r="AB34" s="131"/>
      <c r="AC34" s="117"/>
    </row>
    <row r="35" spans="1:29" ht="45" customHeight="1">
      <c r="A35" s="137">
        <v>182</v>
      </c>
      <c r="B35" s="137" t="s">
        <v>414</v>
      </c>
      <c r="C35" s="138" t="s">
        <v>513</v>
      </c>
      <c r="D35" s="127">
        <v>100000</v>
      </c>
      <c r="E35" s="53"/>
      <c r="F35" s="53"/>
      <c r="G35" s="53"/>
      <c r="H35" s="53">
        <f>D35+E35</f>
        <v>100000</v>
      </c>
      <c r="I35" s="30"/>
      <c r="J35" s="127">
        <f>H35+I35</f>
        <v>100000</v>
      </c>
      <c r="K35" s="30"/>
      <c r="L35" s="126">
        <f>J35+K35</f>
        <v>100000</v>
      </c>
      <c r="M35" s="30"/>
      <c r="N35" s="126">
        <f>L35+M35</f>
        <v>100000</v>
      </c>
      <c r="O35" s="126"/>
      <c r="P35" s="126">
        <f>N35+O35</f>
        <v>100000</v>
      </c>
      <c r="Q35" s="126"/>
      <c r="R35" s="126"/>
      <c r="S35" s="126"/>
      <c r="T35" s="30"/>
      <c r="U35" s="198">
        <v>43000</v>
      </c>
      <c r="V35" s="117"/>
      <c r="W35" s="117"/>
      <c r="X35" s="117"/>
      <c r="Y35" s="117"/>
      <c r="Z35" s="117"/>
      <c r="AA35" s="117"/>
      <c r="AB35" s="117"/>
      <c r="AC35" s="117"/>
    </row>
    <row r="36" spans="1:29" ht="17.25" customHeight="1">
      <c r="A36" s="137">
        <v>182</v>
      </c>
      <c r="B36" s="137" t="s">
        <v>471</v>
      </c>
      <c r="C36" s="150" t="s">
        <v>466</v>
      </c>
      <c r="D36" s="127"/>
      <c r="E36" s="53"/>
      <c r="F36" s="53"/>
      <c r="G36" s="53"/>
      <c r="H36" s="53"/>
      <c r="I36" s="30"/>
      <c r="J36" s="127"/>
      <c r="K36" s="30"/>
      <c r="L36" s="126"/>
      <c r="M36" s="30"/>
      <c r="N36" s="126"/>
      <c r="O36" s="126"/>
      <c r="P36" s="126"/>
      <c r="Q36" s="126"/>
      <c r="R36" s="126"/>
      <c r="S36" s="126"/>
      <c r="T36" s="30"/>
      <c r="U36" s="204">
        <f>U37+U38</f>
        <v>380000</v>
      </c>
      <c r="V36" s="117"/>
      <c r="W36" s="117"/>
      <c r="X36" s="117"/>
      <c r="Y36" s="117"/>
      <c r="Z36" s="117"/>
      <c r="AA36" s="117"/>
      <c r="AB36" s="117"/>
      <c r="AC36" s="117"/>
    </row>
    <row r="37" spans="1:29" ht="16.5" customHeight="1">
      <c r="A37" s="137">
        <v>182</v>
      </c>
      <c r="B37" s="137" t="s">
        <v>467</v>
      </c>
      <c r="C37" s="138" t="s">
        <v>468</v>
      </c>
      <c r="D37" s="127"/>
      <c r="E37" s="53"/>
      <c r="F37" s="53"/>
      <c r="G37" s="53"/>
      <c r="H37" s="53"/>
      <c r="I37" s="30"/>
      <c r="J37" s="127"/>
      <c r="K37" s="30"/>
      <c r="L37" s="126"/>
      <c r="M37" s="30"/>
      <c r="N37" s="126"/>
      <c r="O37" s="126"/>
      <c r="P37" s="126"/>
      <c r="Q37" s="126"/>
      <c r="R37" s="126"/>
      <c r="S37" s="126"/>
      <c r="T37" s="30"/>
      <c r="U37" s="198">
        <v>40000</v>
      </c>
      <c r="V37" s="117"/>
      <c r="W37" s="117"/>
      <c r="X37" s="117"/>
      <c r="Y37" s="117"/>
      <c r="Z37" s="117"/>
      <c r="AA37" s="117"/>
      <c r="AB37" s="117"/>
      <c r="AC37" s="117"/>
    </row>
    <row r="38" spans="1:29" ht="21.75" customHeight="1">
      <c r="A38" s="137">
        <v>182</v>
      </c>
      <c r="B38" s="137" t="s">
        <v>469</v>
      </c>
      <c r="C38" s="138" t="s">
        <v>470</v>
      </c>
      <c r="D38" s="127"/>
      <c r="E38" s="53"/>
      <c r="F38" s="53"/>
      <c r="G38" s="53"/>
      <c r="H38" s="53"/>
      <c r="I38" s="30"/>
      <c r="J38" s="127"/>
      <c r="K38" s="30"/>
      <c r="L38" s="126"/>
      <c r="M38" s="30"/>
      <c r="N38" s="126"/>
      <c r="O38" s="126"/>
      <c r="P38" s="126"/>
      <c r="Q38" s="126"/>
      <c r="R38" s="126"/>
      <c r="S38" s="126"/>
      <c r="T38" s="30"/>
      <c r="U38" s="198">
        <v>340000</v>
      </c>
      <c r="V38" s="117"/>
      <c r="W38" s="117"/>
      <c r="X38" s="117"/>
      <c r="Y38" s="117"/>
      <c r="Z38" s="117"/>
      <c r="AA38" s="117"/>
      <c r="AB38" s="117"/>
      <c r="AC38" s="117"/>
    </row>
    <row r="39" spans="1:29" ht="21.75" customHeight="1">
      <c r="A39" s="137">
        <v>182</v>
      </c>
      <c r="B39" s="149" t="s">
        <v>486</v>
      </c>
      <c r="C39" s="176" t="s">
        <v>487</v>
      </c>
      <c r="D39" s="149"/>
      <c r="E39" s="177"/>
      <c r="F39" s="177"/>
      <c r="G39" s="177"/>
      <c r="H39" s="177"/>
      <c r="I39" s="178"/>
      <c r="J39" s="149"/>
      <c r="K39" s="178"/>
      <c r="L39" s="145"/>
      <c r="M39" s="178"/>
      <c r="N39" s="145"/>
      <c r="O39" s="145"/>
      <c r="P39" s="145"/>
      <c r="Q39" s="145"/>
      <c r="R39" s="145"/>
      <c r="S39" s="145"/>
      <c r="T39" s="178"/>
      <c r="U39" s="205">
        <f>U40+U41</f>
        <v>225000</v>
      </c>
      <c r="V39" s="117"/>
      <c r="W39" s="117"/>
      <c r="X39" s="117"/>
      <c r="Y39" s="117"/>
      <c r="Z39" s="117"/>
      <c r="AA39" s="117"/>
      <c r="AB39" s="117"/>
      <c r="AC39" s="117"/>
    </row>
    <row r="40" spans="1:29" ht="40.5" customHeight="1">
      <c r="A40" s="137">
        <v>182</v>
      </c>
      <c r="B40" s="188" t="s">
        <v>508</v>
      </c>
      <c r="C40" s="172" t="s">
        <v>509</v>
      </c>
      <c r="D40" s="127">
        <v>59500</v>
      </c>
      <c r="E40" s="53"/>
      <c r="F40" s="53"/>
      <c r="G40" s="53"/>
      <c r="H40" s="53">
        <f>D40+E40</f>
        <v>59500</v>
      </c>
      <c r="I40" s="30"/>
      <c r="J40" s="127">
        <f>H40+I40</f>
        <v>59500</v>
      </c>
      <c r="K40" s="30"/>
      <c r="L40" s="126">
        <f>J40+K40</f>
        <v>59500</v>
      </c>
      <c r="M40" s="30">
        <v>50000</v>
      </c>
      <c r="N40" s="126">
        <f>L40+M40</f>
        <v>109500</v>
      </c>
      <c r="O40" s="126">
        <v>30019.21</v>
      </c>
      <c r="P40" s="126">
        <f>N40+O40</f>
        <v>139519.21</v>
      </c>
      <c r="Q40" s="126"/>
      <c r="R40" s="126"/>
      <c r="S40" s="126"/>
      <c r="T40" s="30"/>
      <c r="U40" s="198">
        <v>135000</v>
      </c>
      <c r="V40" s="117"/>
      <c r="W40" s="117"/>
      <c r="X40" s="117"/>
      <c r="Y40" s="117"/>
      <c r="Z40" s="117"/>
      <c r="AA40" s="117"/>
      <c r="AB40" s="117"/>
      <c r="AC40" s="117"/>
    </row>
    <row r="41" spans="1:29" ht="37.5" customHeight="1">
      <c r="A41" s="137">
        <v>182</v>
      </c>
      <c r="B41" s="188" t="s">
        <v>510</v>
      </c>
      <c r="C41" s="172" t="s">
        <v>511</v>
      </c>
      <c r="D41" s="127"/>
      <c r="E41" s="53"/>
      <c r="F41" s="53"/>
      <c r="G41" s="53"/>
      <c r="H41" s="53"/>
      <c r="I41" s="30"/>
      <c r="J41" s="127"/>
      <c r="K41" s="30"/>
      <c r="L41" s="126"/>
      <c r="M41" s="30"/>
      <c r="N41" s="126"/>
      <c r="O41" s="126"/>
      <c r="P41" s="126"/>
      <c r="Q41" s="126"/>
      <c r="R41" s="126"/>
      <c r="S41" s="126"/>
      <c r="T41" s="30"/>
      <c r="U41" s="198">
        <v>90000</v>
      </c>
      <c r="V41" s="117"/>
      <c r="W41" s="117"/>
      <c r="X41" s="117"/>
      <c r="Y41" s="117"/>
      <c r="Z41" s="117"/>
      <c r="AA41" s="117"/>
      <c r="AB41" s="117"/>
      <c r="AC41" s="117"/>
    </row>
    <row r="42" spans="1:38" ht="18" customHeight="1">
      <c r="A42" s="137">
        <v>707</v>
      </c>
      <c r="B42" s="149" t="s">
        <v>416</v>
      </c>
      <c r="C42" s="150" t="s">
        <v>417</v>
      </c>
      <c r="D42" s="127">
        <f aca="true" t="shared" si="3" ref="D42:J42">D43</f>
        <v>0</v>
      </c>
      <c r="E42" s="127">
        <f t="shared" si="3"/>
        <v>0</v>
      </c>
      <c r="F42" s="127">
        <f t="shared" si="3"/>
        <v>0</v>
      </c>
      <c r="G42" s="127">
        <f t="shared" si="3"/>
        <v>0</v>
      </c>
      <c r="H42" s="127">
        <f t="shared" si="3"/>
        <v>0</v>
      </c>
      <c r="I42" s="127">
        <f t="shared" si="3"/>
        <v>0</v>
      </c>
      <c r="J42" s="127">
        <f t="shared" si="3"/>
        <v>0</v>
      </c>
      <c r="K42" s="127"/>
      <c r="L42" s="126">
        <f>J42+K42</f>
        <v>0</v>
      </c>
      <c r="M42" s="127"/>
      <c r="N42" s="126">
        <f>N46</f>
        <v>0</v>
      </c>
      <c r="O42" s="126">
        <f>O46</f>
        <v>100</v>
      </c>
      <c r="P42" s="126">
        <f>P46</f>
        <v>100</v>
      </c>
      <c r="Q42" s="126"/>
      <c r="R42" s="126"/>
      <c r="S42" s="126"/>
      <c r="T42" s="127"/>
      <c r="U42" s="204">
        <f>U46</f>
        <v>25000</v>
      </c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</row>
    <row r="43" spans="1:29" ht="39" customHeight="1" hidden="1" thickBot="1">
      <c r="A43" s="137"/>
      <c r="B43" s="137"/>
      <c r="C43" s="138"/>
      <c r="D43" s="127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206"/>
      <c r="V43" s="117"/>
      <c r="W43" s="117"/>
      <c r="X43" s="117"/>
      <c r="Y43" s="117"/>
      <c r="Z43" s="117"/>
      <c r="AA43" s="117"/>
      <c r="AB43" s="117"/>
      <c r="AC43" s="117"/>
    </row>
    <row r="44" spans="1:29" ht="2.25" customHeight="1" hidden="1">
      <c r="A44" s="137">
        <v>701</v>
      </c>
      <c r="B44" s="137" t="s">
        <v>418</v>
      </c>
      <c r="C44" s="138" t="s">
        <v>419</v>
      </c>
      <c r="D44" s="127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06"/>
      <c r="V44" s="117"/>
      <c r="W44" s="117"/>
      <c r="X44" s="117"/>
      <c r="Y44" s="117"/>
      <c r="Z44" s="117"/>
      <c r="AA44" s="117"/>
      <c r="AB44" s="117"/>
      <c r="AC44" s="117"/>
    </row>
    <row r="45" spans="1:29" ht="2.25" customHeight="1" hidden="1">
      <c r="A45" s="137"/>
      <c r="B45" s="137"/>
      <c r="C45" s="138"/>
      <c r="D45" s="127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06"/>
      <c r="V45" s="117"/>
      <c r="W45" s="117"/>
      <c r="X45" s="117"/>
      <c r="Y45" s="117"/>
      <c r="Z45" s="117"/>
      <c r="AA45" s="117"/>
      <c r="AB45" s="117"/>
      <c r="AC45" s="117"/>
    </row>
    <row r="46" spans="1:29" ht="47.25" customHeight="1">
      <c r="A46" s="137">
        <v>707</v>
      </c>
      <c r="B46" s="137" t="s">
        <v>459</v>
      </c>
      <c r="C46" s="138" t="s">
        <v>483</v>
      </c>
      <c r="D46" s="127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198">
        <f>U47</f>
        <v>25000</v>
      </c>
      <c r="V46" s="117"/>
      <c r="W46" s="117"/>
      <c r="X46" s="117"/>
      <c r="Y46" s="117"/>
      <c r="Z46" s="117"/>
      <c r="AA46" s="117"/>
      <c r="AB46" s="117"/>
      <c r="AC46" s="117"/>
    </row>
    <row r="47" spans="1:29" ht="78.75">
      <c r="A47" s="137">
        <v>707</v>
      </c>
      <c r="B47" s="137" t="s">
        <v>418</v>
      </c>
      <c r="C47" s="138" t="s">
        <v>460</v>
      </c>
      <c r="D47" s="127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198">
        <v>25000</v>
      </c>
      <c r="V47" s="117"/>
      <c r="W47" s="117"/>
      <c r="X47" s="117"/>
      <c r="Y47" s="117"/>
      <c r="Z47" s="117"/>
      <c r="AA47" s="117"/>
      <c r="AB47" s="117"/>
      <c r="AC47" s="117"/>
    </row>
    <row r="48" spans="1:29" ht="30.75" customHeight="1" hidden="1">
      <c r="A48" s="137">
        <v>182</v>
      </c>
      <c r="B48" s="149" t="s">
        <v>449</v>
      </c>
      <c r="C48" s="159" t="s">
        <v>450</v>
      </c>
      <c r="D48" s="127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204">
        <f>U49+U50</f>
        <v>0</v>
      </c>
      <c r="V48" s="117"/>
      <c r="W48" s="117"/>
      <c r="X48" s="117"/>
      <c r="Y48" s="117"/>
      <c r="Z48" s="117"/>
      <c r="AA48" s="117"/>
      <c r="AB48" s="117"/>
      <c r="AC48" s="117"/>
    </row>
    <row r="49" spans="1:29" ht="31.5" hidden="1">
      <c r="A49" s="137">
        <v>182</v>
      </c>
      <c r="B49" s="137" t="s">
        <v>455</v>
      </c>
      <c r="C49" s="138" t="s">
        <v>456</v>
      </c>
      <c r="D49" s="127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204">
        <v>0</v>
      </c>
      <c r="V49" s="117"/>
      <c r="W49" s="117"/>
      <c r="X49" s="117"/>
      <c r="Y49" s="117"/>
      <c r="Z49" s="117"/>
      <c r="AA49" s="117"/>
      <c r="AB49" s="117"/>
      <c r="AC49" s="117"/>
    </row>
    <row r="50" spans="1:29" ht="31.5" hidden="1">
      <c r="A50" s="137">
        <v>182</v>
      </c>
      <c r="B50" s="137" t="s">
        <v>451</v>
      </c>
      <c r="C50" s="138" t="s">
        <v>452</v>
      </c>
      <c r="D50" s="127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204">
        <v>0</v>
      </c>
      <c r="V50" s="117"/>
      <c r="W50" s="117"/>
      <c r="X50" s="117"/>
      <c r="Y50" s="117"/>
      <c r="Z50" s="117"/>
      <c r="AA50" s="117"/>
      <c r="AB50" s="117"/>
      <c r="AC50" s="117"/>
    </row>
    <row r="51" spans="1:29" s="122" customFormat="1" ht="21" customHeight="1" hidden="1">
      <c r="A51" s="233"/>
      <c r="B51" s="235"/>
      <c r="C51" s="234" t="s">
        <v>420</v>
      </c>
      <c r="D51" s="236" t="e">
        <f>D53+D60</f>
        <v>#REF!</v>
      </c>
      <c r="E51" s="189"/>
      <c r="F51" s="189"/>
      <c r="G51" s="189"/>
      <c r="H51" s="189" t="e">
        <f>D51+E51</f>
        <v>#REF!</v>
      </c>
      <c r="I51" s="190"/>
      <c r="J51" s="161" t="e">
        <f>H51-I51</f>
        <v>#REF!</v>
      </c>
      <c r="K51" s="190"/>
      <c r="L51" s="161" t="e">
        <f>J51+K51</f>
        <v>#REF!</v>
      </c>
      <c r="M51" s="190">
        <v>100000</v>
      </c>
      <c r="N51" s="161" t="e">
        <f>N53+N60</f>
        <v>#REF!</v>
      </c>
      <c r="O51" s="161" t="e">
        <f>O53+O60</f>
        <v>#REF!</v>
      </c>
      <c r="P51" s="161" t="e">
        <f>P53+P60</f>
        <v>#REF!</v>
      </c>
      <c r="Q51" s="161"/>
      <c r="R51" s="161"/>
      <c r="S51" s="161"/>
      <c r="T51" s="190"/>
      <c r="U51" s="197"/>
      <c r="V51" s="192"/>
      <c r="W51" s="192"/>
      <c r="X51" s="192"/>
      <c r="Y51" s="133"/>
      <c r="Z51" s="133"/>
      <c r="AA51" s="133"/>
      <c r="AB51" s="133"/>
      <c r="AC51" s="133"/>
    </row>
    <row r="52" spans="1:29" s="122" customFormat="1" ht="17.25" customHeight="1" hidden="1" thickBot="1">
      <c r="A52" s="233"/>
      <c r="B52" s="235"/>
      <c r="C52" s="234"/>
      <c r="D52" s="236"/>
      <c r="E52" s="189"/>
      <c r="F52" s="189"/>
      <c r="G52" s="189"/>
      <c r="H52" s="193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207"/>
      <c r="V52" s="192"/>
      <c r="W52" s="192"/>
      <c r="X52" s="192"/>
      <c r="Y52" s="133"/>
      <c r="Z52" s="133"/>
      <c r="AA52" s="133"/>
      <c r="AB52" s="133"/>
      <c r="AC52" s="133"/>
    </row>
    <row r="53" spans="1:39" ht="48" customHeight="1">
      <c r="A53" s="137">
        <v>707</v>
      </c>
      <c r="B53" s="149" t="s">
        <v>421</v>
      </c>
      <c r="C53" s="150" t="s">
        <v>529</v>
      </c>
      <c r="D53" s="127">
        <f aca="true" t="shared" si="4" ref="D53:I53">D54+D56</f>
        <v>125000</v>
      </c>
      <c r="E53" s="127">
        <f t="shared" si="4"/>
        <v>0</v>
      </c>
      <c r="F53" s="127">
        <f t="shared" si="4"/>
        <v>0</v>
      </c>
      <c r="G53" s="127">
        <f t="shared" si="4"/>
        <v>0</v>
      </c>
      <c r="H53" s="127">
        <f t="shared" si="4"/>
        <v>125000</v>
      </c>
      <c r="I53" s="127">
        <f t="shared" si="4"/>
        <v>0</v>
      </c>
      <c r="J53" s="126">
        <f aca="true" t="shared" si="5" ref="J53:J60">H53-I53</f>
        <v>125000</v>
      </c>
      <c r="K53" s="127"/>
      <c r="L53" s="126">
        <f aca="true" t="shared" si="6" ref="L53:L60">J53+K53</f>
        <v>125000</v>
      </c>
      <c r="M53" s="127">
        <v>100000</v>
      </c>
      <c r="N53" s="126" t="e">
        <f>N54+N56+#REF!</f>
        <v>#REF!</v>
      </c>
      <c r="O53" s="126" t="e">
        <f>O54+O56+#REF!</f>
        <v>#REF!</v>
      </c>
      <c r="P53" s="126" t="e">
        <f>P54+P56+#REF!</f>
        <v>#REF!</v>
      </c>
      <c r="Q53" s="126"/>
      <c r="R53" s="126"/>
      <c r="S53" s="126"/>
      <c r="T53" s="127"/>
      <c r="U53" s="204">
        <f>U56</f>
        <v>8100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17"/>
    </row>
    <row r="54" spans="1:29" ht="66.75" customHeight="1" hidden="1">
      <c r="A54" s="137">
        <v>707</v>
      </c>
      <c r="B54" s="137" t="s">
        <v>422</v>
      </c>
      <c r="C54" s="138" t="s">
        <v>423</v>
      </c>
      <c r="D54" s="127">
        <v>80000</v>
      </c>
      <c r="E54" s="53"/>
      <c r="F54" s="53"/>
      <c r="G54" s="53"/>
      <c r="H54" s="53">
        <f>D54+E54</f>
        <v>80000</v>
      </c>
      <c r="I54" s="30"/>
      <c r="J54" s="126">
        <f t="shared" si="5"/>
        <v>80000</v>
      </c>
      <c r="K54" s="30"/>
      <c r="L54" s="126">
        <f t="shared" si="6"/>
        <v>80000</v>
      </c>
      <c r="M54" s="30"/>
      <c r="N54" s="126">
        <f>L54+M54</f>
        <v>80000</v>
      </c>
      <c r="O54" s="126"/>
      <c r="P54" s="126">
        <f>N54+O54</f>
        <v>80000</v>
      </c>
      <c r="Q54" s="126"/>
      <c r="R54" s="126"/>
      <c r="S54" s="126"/>
      <c r="T54" s="30"/>
      <c r="U54" s="198">
        <f>U55</f>
        <v>0</v>
      </c>
      <c r="V54" s="117"/>
      <c r="W54" s="117"/>
      <c r="X54" s="117"/>
      <c r="Y54" s="117"/>
      <c r="Z54" s="117"/>
      <c r="AA54" s="117"/>
      <c r="AB54" s="117"/>
      <c r="AC54" s="117"/>
    </row>
    <row r="55" spans="1:29" ht="0.75" customHeight="1">
      <c r="A55" s="137">
        <v>707</v>
      </c>
      <c r="B55" s="137" t="s">
        <v>484</v>
      </c>
      <c r="C55" s="138" t="s">
        <v>438</v>
      </c>
      <c r="D55" s="127">
        <v>80000</v>
      </c>
      <c r="E55" s="53"/>
      <c r="F55" s="53"/>
      <c r="G55" s="53"/>
      <c r="H55" s="53">
        <f>D55+E55</f>
        <v>80000</v>
      </c>
      <c r="I55" s="30"/>
      <c r="J55" s="126">
        <f t="shared" si="5"/>
        <v>80000</v>
      </c>
      <c r="K55" s="30"/>
      <c r="L55" s="126">
        <f t="shared" si="6"/>
        <v>80000</v>
      </c>
      <c r="M55" s="30"/>
      <c r="N55" s="126">
        <f>L55+M55</f>
        <v>80000</v>
      </c>
      <c r="O55" s="126"/>
      <c r="P55" s="126">
        <f>N55+O55</f>
        <v>80000</v>
      </c>
      <c r="Q55" s="126"/>
      <c r="R55" s="126"/>
      <c r="S55" s="126"/>
      <c r="T55" s="30"/>
      <c r="U55" s="198">
        <v>0</v>
      </c>
      <c r="V55" s="117"/>
      <c r="W55" s="117"/>
      <c r="X55" s="117"/>
      <c r="Y55" s="117"/>
      <c r="Z55" s="117"/>
      <c r="AA55" s="117"/>
      <c r="AB55" s="117"/>
      <c r="AC55" s="117"/>
    </row>
    <row r="56" spans="1:29" ht="92.25" customHeight="1">
      <c r="A56" s="137">
        <v>707</v>
      </c>
      <c r="B56" s="137" t="s">
        <v>424</v>
      </c>
      <c r="C56" s="138" t="s">
        <v>485</v>
      </c>
      <c r="D56" s="127">
        <v>45000</v>
      </c>
      <c r="E56" s="53"/>
      <c r="F56" s="53"/>
      <c r="G56" s="53"/>
      <c r="H56" s="53">
        <f>D56+E56</f>
        <v>45000</v>
      </c>
      <c r="I56" s="30"/>
      <c r="J56" s="126">
        <f t="shared" si="5"/>
        <v>45000</v>
      </c>
      <c r="K56" s="30"/>
      <c r="L56" s="126">
        <f t="shared" si="6"/>
        <v>45000</v>
      </c>
      <c r="M56" s="30"/>
      <c r="N56" s="126">
        <f>L56+M56</f>
        <v>45000</v>
      </c>
      <c r="O56" s="126"/>
      <c r="P56" s="126">
        <f>N56+O56</f>
        <v>45000</v>
      </c>
      <c r="Q56" s="126"/>
      <c r="R56" s="126"/>
      <c r="S56" s="126"/>
      <c r="T56" s="30"/>
      <c r="U56" s="198">
        <f>U57</f>
        <v>8100</v>
      </c>
      <c r="V56" s="117"/>
      <c r="W56" s="117"/>
      <c r="X56" s="117"/>
      <c r="Y56" s="117"/>
      <c r="Z56" s="117"/>
      <c r="AA56" s="117"/>
      <c r="AB56" s="117"/>
      <c r="AC56" s="117"/>
    </row>
    <row r="57" spans="1:29" ht="77.25" customHeight="1">
      <c r="A57" s="137">
        <v>707</v>
      </c>
      <c r="B57" s="137" t="s">
        <v>425</v>
      </c>
      <c r="C57" s="138" t="s">
        <v>516</v>
      </c>
      <c r="D57" s="127">
        <v>45000</v>
      </c>
      <c r="E57" s="53"/>
      <c r="F57" s="53"/>
      <c r="G57" s="53"/>
      <c r="H57" s="53">
        <f>D57+E57</f>
        <v>45000</v>
      </c>
      <c r="I57" s="30"/>
      <c r="J57" s="126">
        <f t="shared" si="5"/>
        <v>45000</v>
      </c>
      <c r="K57" s="30"/>
      <c r="L57" s="126">
        <f t="shared" si="6"/>
        <v>45000</v>
      </c>
      <c r="M57" s="30"/>
      <c r="N57" s="126">
        <f>L57+M57</f>
        <v>45000</v>
      </c>
      <c r="O57" s="126"/>
      <c r="P57" s="126">
        <f>N57+O57</f>
        <v>45000</v>
      </c>
      <c r="Q57" s="126"/>
      <c r="R57" s="126"/>
      <c r="S57" s="126"/>
      <c r="T57" s="30"/>
      <c r="U57" s="198">
        <v>8100</v>
      </c>
      <c r="V57" s="117"/>
      <c r="W57" s="117"/>
      <c r="X57" s="117"/>
      <c r="Y57" s="117"/>
      <c r="Z57" s="117"/>
      <c r="AA57" s="117"/>
      <c r="AB57" s="117"/>
      <c r="AC57" s="117"/>
    </row>
    <row r="58" spans="1:29" ht="32.25" customHeight="1">
      <c r="A58" s="149">
        <v>707</v>
      </c>
      <c r="B58" s="149" t="s">
        <v>537</v>
      </c>
      <c r="C58" s="194" t="s">
        <v>514</v>
      </c>
      <c r="D58" s="127"/>
      <c r="E58" s="53"/>
      <c r="F58" s="53"/>
      <c r="G58" s="53"/>
      <c r="H58" s="53"/>
      <c r="I58" s="30"/>
      <c r="J58" s="126"/>
      <c r="K58" s="30"/>
      <c r="L58" s="126"/>
      <c r="M58" s="30"/>
      <c r="N58" s="126"/>
      <c r="O58" s="126"/>
      <c r="P58" s="126"/>
      <c r="Q58" s="126"/>
      <c r="R58" s="126"/>
      <c r="S58" s="126"/>
      <c r="T58" s="30"/>
      <c r="U58" s="204">
        <f>U59</f>
        <v>500000</v>
      </c>
      <c r="V58" s="117"/>
      <c r="W58" s="117"/>
      <c r="X58" s="117"/>
      <c r="Y58" s="117"/>
      <c r="Z58" s="117"/>
      <c r="AA58" s="117"/>
      <c r="AB58" s="117"/>
      <c r="AC58" s="117"/>
    </row>
    <row r="59" spans="1:29" ht="32.25" customHeight="1">
      <c r="A59" s="137">
        <v>707</v>
      </c>
      <c r="B59" s="137" t="s">
        <v>530</v>
      </c>
      <c r="C59" s="138" t="s">
        <v>515</v>
      </c>
      <c r="D59" s="127"/>
      <c r="E59" s="53"/>
      <c r="F59" s="53"/>
      <c r="G59" s="53"/>
      <c r="H59" s="53"/>
      <c r="I59" s="30"/>
      <c r="J59" s="126"/>
      <c r="K59" s="30"/>
      <c r="L59" s="126"/>
      <c r="M59" s="30"/>
      <c r="N59" s="126"/>
      <c r="O59" s="126"/>
      <c r="P59" s="126"/>
      <c r="Q59" s="126"/>
      <c r="R59" s="126"/>
      <c r="S59" s="126"/>
      <c r="T59" s="30"/>
      <c r="U59" s="198">
        <v>500000</v>
      </c>
      <c r="V59" s="117"/>
      <c r="W59" s="117"/>
      <c r="X59" s="117"/>
      <c r="Y59" s="117"/>
      <c r="Z59" s="117"/>
      <c r="AA59" s="117"/>
      <c r="AB59" s="117"/>
      <c r="AC59" s="117"/>
    </row>
    <row r="60" spans="1:21" ht="31.5" hidden="1">
      <c r="A60" s="137">
        <v>707</v>
      </c>
      <c r="B60" s="149" t="s">
        <v>426</v>
      </c>
      <c r="C60" s="150" t="s">
        <v>427</v>
      </c>
      <c r="D60" s="127" t="e">
        <f>#REF!+D61</f>
        <v>#REF!</v>
      </c>
      <c r="E60" s="53"/>
      <c r="F60" s="53"/>
      <c r="G60" s="53"/>
      <c r="H60" s="53" t="e">
        <f>D60+E60</f>
        <v>#REF!</v>
      </c>
      <c r="I60" s="30"/>
      <c r="J60" s="126" t="e">
        <f t="shared" si="5"/>
        <v>#REF!</v>
      </c>
      <c r="K60" s="30"/>
      <c r="L60" s="126" t="e">
        <f t="shared" si="6"/>
        <v>#REF!</v>
      </c>
      <c r="M60" s="30"/>
      <c r="N60" s="126"/>
      <c r="O60" s="126">
        <f>O65</f>
        <v>32.5</v>
      </c>
      <c r="P60" s="126">
        <f>P65</f>
        <v>32.5</v>
      </c>
      <c r="Q60" s="126"/>
      <c r="R60" s="126"/>
      <c r="S60" s="126"/>
      <c r="T60" s="30"/>
      <c r="U60" s="204">
        <f>U61</f>
        <v>0</v>
      </c>
    </row>
    <row r="61" spans="1:21" ht="74.25" customHeight="1" hidden="1">
      <c r="A61" s="137">
        <v>707</v>
      </c>
      <c r="B61" s="137" t="s">
        <v>496</v>
      </c>
      <c r="C61" s="186" t="s">
        <v>506</v>
      </c>
      <c r="D61" s="127"/>
      <c r="E61" s="36"/>
      <c r="F61" s="36"/>
      <c r="G61" s="36"/>
      <c r="H61" s="14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208">
        <v>0</v>
      </c>
    </row>
    <row r="62" spans="1:21" ht="15.75" hidden="1">
      <c r="A62" s="137"/>
      <c r="B62" s="137"/>
      <c r="C62" s="138"/>
      <c r="D62" s="127"/>
      <c r="E62" s="53"/>
      <c r="F62" s="60"/>
      <c r="G62" s="59"/>
      <c r="H62" s="148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06"/>
    </row>
    <row r="63" spans="1:21" ht="15.75" hidden="1">
      <c r="A63" s="137">
        <v>701</v>
      </c>
      <c r="B63" s="137" t="s">
        <v>428</v>
      </c>
      <c r="C63" s="138" t="s">
        <v>429</v>
      </c>
      <c r="D63" s="127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206"/>
    </row>
    <row r="64" spans="1:21" ht="15.75" hidden="1">
      <c r="A64" s="137"/>
      <c r="B64" s="137"/>
      <c r="C64" s="138"/>
      <c r="D64" s="127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206"/>
    </row>
    <row r="65" spans="1:21" ht="47.25" hidden="1">
      <c r="A65" s="137">
        <v>707</v>
      </c>
      <c r="B65" s="137" t="s">
        <v>457</v>
      </c>
      <c r="C65" s="138" t="s">
        <v>458</v>
      </c>
      <c r="D65" s="127"/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>
        <v>32.5</v>
      </c>
      <c r="P65" s="30">
        <v>32.5</v>
      </c>
      <c r="Q65" s="30"/>
      <c r="R65" s="30"/>
      <c r="S65" s="30"/>
      <c r="T65" s="30"/>
      <c r="U65" s="204">
        <f>U66</f>
        <v>0</v>
      </c>
    </row>
    <row r="66" spans="1:21" ht="47.25" hidden="1">
      <c r="A66" s="137">
        <v>707</v>
      </c>
      <c r="B66" s="137" t="s">
        <v>453</v>
      </c>
      <c r="C66" s="138" t="s">
        <v>454</v>
      </c>
      <c r="D66" s="127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>
        <v>32.5</v>
      </c>
      <c r="P66" s="30">
        <v>32.5</v>
      </c>
      <c r="Q66" s="30"/>
      <c r="R66" s="30"/>
      <c r="S66" s="30"/>
      <c r="T66" s="30"/>
      <c r="U66" s="204">
        <v>0</v>
      </c>
    </row>
    <row r="67" spans="1:21" ht="78.75" hidden="1">
      <c r="A67" s="137">
        <v>707</v>
      </c>
      <c r="B67" s="145" t="s">
        <v>464</v>
      </c>
      <c r="C67" s="160" t="s">
        <v>473</v>
      </c>
      <c r="D67" s="147" t="s">
        <v>465</v>
      </c>
      <c r="E67" s="36"/>
      <c r="F67" s="30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>
        <v>3099</v>
      </c>
      <c r="U67" s="209">
        <v>0</v>
      </c>
    </row>
    <row r="68" spans="1:21" ht="15.75" hidden="1">
      <c r="A68" s="137"/>
      <c r="B68" s="137"/>
      <c r="C68" s="138"/>
      <c r="D68" s="127"/>
      <c r="E68" s="36"/>
      <c r="F68" s="30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200"/>
    </row>
    <row r="69" spans="1:21" ht="15.75" hidden="1">
      <c r="A69" s="137"/>
      <c r="B69" s="149"/>
      <c r="C69" s="150" t="s">
        <v>430</v>
      </c>
      <c r="D69" s="151"/>
      <c r="E69" s="36"/>
      <c r="F69" s="36"/>
      <c r="G69" s="36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00"/>
    </row>
    <row r="70" spans="1:21" ht="13.5" customHeight="1" hidden="1">
      <c r="A70" s="137">
        <v>701</v>
      </c>
      <c r="B70" s="137"/>
      <c r="C70" s="138"/>
      <c r="D70" s="151"/>
      <c r="E70" s="36"/>
      <c r="F70" s="36"/>
      <c r="G70" s="36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00"/>
    </row>
    <row r="71" spans="1:253" ht="15.75">
      <c r="A71" s="174">
        <v>707</v>
      </c>
      <c r="B71" s="195" t="s">
        <v>504</v>
      </c>
      <c r="C71" s="191" t="s">
        <v>430</v>
      </c>
      <c r="D71" s="161" t="e">
        <f>D73+D74+D79+D81+#REF!+D86</f>
        <v>#REF!</v>
      </c>
      <c r="E71" s="161" t="e">
        <f>E73+E74+E79+E81+#REF!+E86</f>
        <v>#REF!</v>
      </c>
      <c r="F71" s="161" t="e">
        <f>F73+F74+F79+F81+#REF!+F86</f>
        <v>#REF!</v>
      </c>
      <c r="G71" s="161" t="e">
        <f>G73+G74+G79+G81+#REF!+G86</f>
        <v>#REF!</v>
      </c>
      <c r="H71" s="161" t="e">
        <f>H73+H74+H79+H81+#REF!+H86</f>
        <v>#REF!</v>
      </c>
      <c r="I71" s="161">
        <v>1275000</v>
      </c>
      <c r="J71" s="161" t="e">
        <f>H71+I71</f>
        <v>#REF!</v>
      </c>
      <c r="K71" s="161"/>
      <c r="L71" s="161" t="e">
        <f>J71+K71</f>
        <v>#REF!</v>
      </c>
      <c r="M71" s="161">
        <v>100000</v>
      </c>
      <c r="N71" s="161" t="e">
        <f>L71+M71</f>
        <v>#REF!</v>
      </c>
      <c r="O71" s="161"/>
      <c r="P71" s="161" t="e">
        <f>N71+O71</f>
        <v>#REF!</v>
      </c>
      <c r="Q71" s="161"/>
      <c r="R71" s="161"/>
      <c r="S71" s="161"/>
      <c r="T71" s="161" t="e">
        <f>T73+T74+T79+T81+#REF!+T87+T77</f>
        <v>#REF!</v>
      </c>
      <c r="U71" s="197">
        <f>U72+U76+U78+U90</f>
        <v>9001674.37</v>
      </c>
      <c r="V71" s="162"/>
      <c r="W71" s="162"/>
      <c r="X71" s="162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23"/>
      <c r="IS71" s="123"/>
    </row>
    <row r="72" spans="1:34" s="163" customFormat="1" ht="30.75" customHeight="1">
      <c r="A72" s="137">
        <v>707</v>
      </c>
      <c r="B72" s="149" t="s">
        <v>474</v>
      </c>
      <c r="C72" s="150" t="s">
        <v>326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97">
        <f>U73+U74+U75</f>
        <v>8830700</v>
      </c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</row>
    <row r="73" spans="1:21" ht="31.5" customHeight="1">
      <c r="A73" s="137">
        <v>707</v>
      </c>
      <c r="B73" s="137" t="s">
        <v>431</v>
      </c>
      <c r="C73" s="138" t="s">
        <v>517</v>
      </c>
      <c r="D73" s="127">
        <v>9757000</v>
      </c>
      <c r="E73" s="53"/>
      <c r="F73" s="53"/>
      <c r="G73" s="53"/>
      <c r="H73" s="53">
        <f>D73+E73</f>
        <v>9757000</v>
      </c>
      <c r="I73" s="30"/>
      <c r="J73" s="126">
        <f>H73+I73</f>
        <v>9757000</v>
      </c>
      <c r="K73" s="30"/>
      <c r="L73" s="126">
        <f>J73+K73</f>
        <v>9757000</v>
      </c>
      <c r="M73" s="30"/>
      <c r="N73" s="126">
        <f>L73+M73</f>
        <v>9757000</v>
      </c>
      <c r="O73" s="126"/>
      <c r="P73" s="126">
        <f>N73+O73</f>
        <v>9757000</v>
      </c>
      <c r="Q73" s="126"/>
      <c r="R73" s="126"/>
      <c r="S73" s="126"/>
      <c r="T73" s="30">
        <v>646000</v>
      </c>
      <c r="U73" s="198">
        <v>8424800</v>
      </c>
    </row>
    <row r="74" spans="1:21" ht="31.5">
      <c r="A74" s="137">
        <v>707</v>
      </c>
      <c r="B74" s="137" t="s">
        <v>431</v>
      </c>
      <c r="C74" s="138" t="s">
        <v>518</v>
      </c>
      <c r="D74" s="127">
        <v>973600</v>
      </c>
      <c r="E74" s="53"/>
      <c r="F74" s="53"/>
      <c r="G74" s="53"/>
      <c r="H74" s="53">
        <f>D74+E74</f>
        <v>973600</v>
      </c>
      <c r="I74" s="30"/>
      <c r="J74" s="126">
        <f>H74+I74</f>
        <v>973600</v>
      </c>
      <c r="K74" s="30"/>
      <c r="L74" s="126">
        <f>J74+K74</f>
        <v>973600</v>
      </c>
      <c r="M74" s="30"/>
      <c r="N74" s="126">
        <f>L74+M74</f>
        <v>973600</v>
      </c>
      <c r="O74" s="126"/>
      <c r="P74" s="126">
        <f>N74+O74</f>
        <v>973600</v>
      </c>
      <c r="Q74" s="126"/>
      <c r="R74" s="126"/>
      <c r="S74" s="126"/>
      <c r="T74" s="30">
        <v>-124300</v>
      </c>
      <c r="U74" s="198">
        <v>405900</v>
      </c>
    </row>
    <row r="75" spans="1:21" ht="31.5" hidden="1">
      <c r="A75" s="137">
        <v>707</v>
      </c>
      <c r="B75" s="137" t="s">
        <v>497</v>
      </c>
      <c r="C75" s="138" t="s">
        <v>519</v>
      </c>
      <c r="D75" s="127"/>
      <c r="E75" s="53"/>
      <c r="F75" s="53"/>
      <c r="G75" s="53"/>
      <c r="H75" s="53"/>
      <c r="I75" s="30"/>
      <c r="J75" s="126"/>
      <c r="K75" s="30"/>
      <c r="L75" s="126"/>
      <c r="M75" s="30"/>
      <c r="N75" s="126"/>
      <c r="O75" s="126"/>
      <c r="P75" s="126"/>
      <c r="Q75" s="126"/>
      <c r="R75" s="126"/>
      <c r="S75" s="126"/>
      <c r="T75" s="30"/>
      <c r="U75" s="198">
        <v>0</v>
      </c>
    </row>
    <row r="76" spans="1:21" ht="31.5" hidden="1">
      <c r="A76" s="137">
        <v>707</v>
      </c>
      <c r="B76" s="149" t="s">
        <v>488</v>
      </c>
      <c r="C76" s="150" t="s">
        <v>489</v>
      </c>
      <c r="D76" s="127"/>
      <c r="E76" s="53"/>
      <c r="F76" s="53"/>
      <c r="G76" s="53"/>
      <c r="H76" s="53"/>
      <c r="I76" s="47"/>
      <c r="J76" s="126"/>
      <c r="K76" s="47"/>
      <c r="L76" s="126"/>
      <c r="M76" s="47"/>
      <c r="N76" s="126"/>
      <c r="O76" s="126"/>
      <c r="P76" s="126"/>
      <c r="Q76" s="126"/>
      <c r="R76" s="126"/>
      <c r="S76" s="126"/>
      <c r="T76" s="47"/>
      <c r="U76" s="204">
        <f>U77</f>
        <v>0</v>
      </c>
    </row>
    <row r="77" spans="1:21" ht="22.5" customHeight="1" hidden="1">
      <c r="A77" s="137">
        <v>707</v>
      </c>
      <c r="B77" s="137" t="s">
        <v>434</v>
      </c>
      <c r="C77" s="138" t="s">
        <v>520</v>
      </c>
      <c r="D77" s="127"/>
      <c r="E77" s="36"/>
      <c r="F77" s="36"/>
      <c r="G77" s="36"/>
      <c r="H77" s="36"/>
      <c r="I77" s="30">
        <v>1275000</v>
      </c>
      <c r="J77" s="126">
        <f>H77+I77</f>
        <v>1275000</v>
      </c>
      <c r="K77" s="30"/>
      <c r="L77" s="126">
        <f>J77+K77</f>
        <v>1275000</v>
      </c>
      <c r="M77" s="30"/>
      <c r="N77" s="126">
        <f>L77+M77</f>
        <v>1275000</v>
      </c>
      <c r="O77" s="126"/>
      <c r="P77" s="126">
        <f>N77+O77</f>
        <v>1275000</v>
      </c>
      <c r="Q77" s="126"/>
      <c r="R77" s="126"/>
      <c r="S77" s="126"/>
      <c r="T77" s="30">
        <v>278342</v>
      </c>
      <c r="U77" s="198">
        <v>0</v>
      </c>
    </row>
    <row r="78" spans="1:21" ht="36" customHeight="1">
      <c r="A78" s="137">
        <v>707</v>
      </c>
      <c r="B78" s="149" t="s">
        <v>475</v>
      </c>
      <c r="C78" s="150" t="s">
        <v>476</v>
      </c>
      <c r="D78" s="127"/>
      <c r="E78" s="36"/>
      <c r="F78" s="36"/>
      <c r="G78" s="36"/>
      <c r="H78" s="36"/>
      <c r="I78" s="30"/>
      <c r="J78" s="126"/>
      <c r="K78" s="30"/>
      <c r="L78" s="126"/>
      <c r="M78" s="30"/>
      <c r="N78" s="126"/>
      <c r="O78" s="126"/>
      <c r="P78" s="126"/>
      <c r="Q78" s="126"/>
      <c r="R78" s="126"/>
      <c r="S78" s="126"/>
      <c r="T78" s="30"/>
      <c r="U78" s="204">
        <f>U80+U81+U82</f>
        <v>170974.37</v>
      </c>
    </row>
    <row r="79" spans="1:21" ht="0.75" customHeight="1">
      <c r="A79" s="137">
        <v>707</v>
      </c>
      <c r="B79" s="137" t="s">
        <v>432</v>
      </c>
      <c r="C79" s="138" t="s">
        <v>433</v>
      </c>
      <c r="D79" s="127">
        <v>711300</v>
      </c>
      <c r="E79" s="53"/>
      <c r="F79" s="53"/>
      <c r="G79" s="53"/>
      <c r="H79" s="53">
        <f>D79+E79</f>
        <v>711300</v>
      </c>
      <c r="I79" s="30"/>
      <c r="J79" s="126">
        <f>H79+I79</f>
        <v>711300</v>
      </c>
      <c r="K79" s="30"/>
      <c r="L79" s="126">
        <f>J79+K79</f>
        <v>711300</v>
      </c>
      <c r="M79" s="30"/>
      <c r="N79" s="126">
        <f>L79+M79</f>
        <v>711300</v>
      </c>
      <c r="O79" s="126"/>
      <c r="P79" s="126">
        <f>N79+O79</f>
        <v>711300</v>
      </c>
      <c r="Q79" s="126"/>
      <c r="R79" s="126"/>
      <c r="S79" s="126"/>
      <c r="T79" s="30"/>
      <c r="U79" s="198">
        <v>347700</v>
      </c>
    </row>
    <row r="80" spans="1:21" ht="47.25">
      <c r="A80" s="137">
        <v>707</v>
      </c>
      <c r="B80" s="137" t="s">
        <v>480</v>
      </c>
      <c r="C80" s="138" t="s">
        <v>521</v>
      </c>
      <c r="D80" s="127"/>
      <c r="E80" s="53"/>
      <c r="F80" s="53"/>
      <c r="G80" s="53"/>
      <c r="H80" s="53"/>
      <c r="I80" s="30"/>
      <c r="J80" s="126"/>
      <c r="K80" s="30"/>
      <c r="L80" s="126"/>
      <c r="M80" s="30"/>
      <c r="N80" s="126"/>
      <c r="O80" s="126"/>
      <c r="P80" s="126"/>
      <c r="Q80" s="126"/>
      <c r="R80" s="126"/>
      <c r="S80" s="126"/>
      <c r="T80" s="30"/>
      <c r="U80" s="198">
        <v>150700</v>
      </c>
    </row>
    <row r="81" spans="1:21" s="48" customFormat="1" ht="30.75" customHeight="1" hidden="1">
      <c r="A81" s="137">
        <v>707</v>
      </c>
      <c r="B81" s="137" t="s">
        <v>498</v>
      </c>
      <c r="C81" s="138" t="s">
        <v>499</v>
      </c>
      <c r="D81" s="127">
        <v>134000</v>
      </c>
      <c r="E81" s="53"/>
      <c r="F81" s="53"/>
      <c r="G81" s="53"/>
      <c r="H81" s="53">
        <f>D81+E81</f>
        <v>134000</v>
      </c>
      <c r="I81" s="47"/>
      <c r="J81" s="126">
        <f>H81+I81</f>
        <v>134000</v>
      </c>
      <c r="K81" s="47"/>
      <c r="L81" s="126">
        <f>J81+K81</f>
        <v>134000</v>
      </c>
      <c r="M81" s="47"/>
      <c r="N81" s="126">
        <f>L81+M81</f>
        <v>134000</v>
      </c>
      <c r="O81" s="126"/>
      <c r="P81" s="126">
        <f>N81+O81</f>
        <v>134000</v>
      </c>
      <c r="Q81" s="126"/>
      <c r="R81" s="126"/>
      <c r="S81" s="126"/>
      <c r="T81" s="47"/>
      <c r="U81" s="198">
        <v>0</v>
      </c>
    </row>
    <row r="82" spans="1:21" s="48" customFormat="1" ht="31.5">
      <c r="A82" s="137">
        <v>707</v>
      </c>
      <c r="B82" s="137" t="s">
        <v>472</v>
      </c>
      <c r="C82" s="138" t="s">
        <v>522</v>
      </c>
      <c r="D82" s="127"/>
      <c r="E82" s="53"/>
      <c r="F82" s="53"/>
      <c r="G82" s="53"/>
      <c r="H82" s="53"/>
      <c r="I82" s="47"/>
      <c r="J82" s="126"/>
      <c r="K82" s="47"/>
      <c r="L82" s="126"/>
      <c r="M82" s="47"/>
      <c r="N82" s="126"/>
      <c r="O82" s="126"/>
      <c r="P82" s="126"/>
      <c r="Q82" s="126"/>
      <c r="R82" s="126"/>
      <c r="S82" s="126"/>
      <c r="T82" s="47"/>
      <c r="U82" s="198">
        <v>20274.37</v>
      </c>
    </row>
    <row r="83" spans="1:21" s="48" customFormat="1" ht="18" customHeight="1" hidden="1">
      <c r="A83" s="137">
        <v>707</v>
      </c>
      <c r="B83" s="149" t="s">
        <v>478</v>
      </c>
      <c r="C83" s="167" t="s">
        <v>477</v>
      </c>
      <c r="D83" s="127"/>
      <c r="E83" s="53"/>
      <c r="F83" s="53"/>
      <c r="G83" s="53"/>
      <c r="H83" s="53"/>
      <c r="I83" s="47"/>
      <c r="J83" s="126"/>
      <c r="K83" s="47"/>
      <c r="L83" s="126"/>
      <c r="M83" s="47"/>
      <c r="N83" s="126"/>
      <c r="O83" s="126"/>
      <c r="P83" s="126"/>
      <c r="Q83" s="126"/>
      <c r="R83" s="126"/>
      <c r="S83" s="126"/>
      <c r="T83" s="47"/>
      <c r="U83" s="204" t="e">
        <f>U84+#REF!</f>
        <v>#REF!</v>
      </c>
    </row>
    <row r="84" spans="1:21" s="48" customFormat="1" ht="79.5" customHeight="1" hidden="1">
      <c r="A84" s="137">
        <v>707</v>
      </c>
      <c r="B84" s="137" t="s">
        <v>441</v>
      </c>
      <c r="C84" s="138" t="s">
        <v>442</v>
      </c>
      <c r="D84" s="127"/>
      <c r="E84" s="53"/>
      <c r="F84" s="53"/>
      <c r="G84" s="53"/>
      <c r="H84" s="53"/>
      <c r="I84" s="47"/>
      <c r="J84" s="126"/>
      <c r="K84" s="47"/>
      <c r="L84" s="126"/>
      <c r="M84" s="47"/>
      <c r="N84" s="126"/>
      <c r="O84" s="126"/>
      <c r="P84" s="126"/>
      <c r="Q84" s="126"/>
      <c r="R84" s="126"/>
      <c r="S84" s="126"/>
      <c r="T84" s="47"/>
      <c r="U84" s="204"/>
    </row>
    <row r="85" spans="1:21" s="48" customFormat="1" ht="30" customHeight="1" hidden="1">
      <c r="A85" s="137"/>
      <c r="B85" s="149"/>
      <c r="C85" s="158"/>
      <c r="D85" s="127"/>
      <c r="E85" s="53"/>
      <c r="F85" s="53"/>
      <c r="G85" s="53"/>
      <c r="H85" s="53"/>
      <c r="I85" s="47"/>
      <c r="J85" s="126"/>
      <c r="K85" s="47"/>
      <c r="L85" s="126"/>
      <c r="M85" s="47"/>
      <c r="N85" s="126"/>
      <c r="O85" s="126"/>
      <c r="P85" s="126"/>
      <c r="Q85" s="126"/>
      <c r="R85" s="126"/>
      <c r="S85" s="126"/>
      <c r="T85" s="47"/>
      <c r="U85" s="204"/>
    </row>
    <row r="86" spans="1:21" ht="15.75" hidden="1">
      <c r="A86" s="137"/>
      <c r="B86" s="137"/>
      <c r="C86" s="138"/>
      <c r="D86" s="127"/>
      <c r="E86" s="36"/>
      <c r="F86" s="36"/>
      <c r="G86" s="36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10"/>
    </row>
    <row r="87" spans="4:21" ht="15.75" hidden="1">
      <c r="D87" s="127"/>
      <c r="E87" s="36"/>
      <c r="F87" s="36"/>
      <c r="G87" s="36"/>
      <c r="H87" s="36"/>
      <c r="I87" s="30"/>
      <c r="J87" s="126"/>
      <c r="K87" s="30"/>
      <c r="L87" s="126">
        <f>J87+K87</f>
        <v>0</v>
      </c>
      <c r="M87" s="30"/>
      <c r="N87" s="126">
        <f>L87+M87</f>
        <v>0</v>
      </c>
      <c r="O87" s="126"/>
      <c r="P87" s="126">
        <f>N87+O87</f>
        <v>0</v>
      </c>
      <c r="Q87" s="126"/>
      <c r="R87" s="126"/>
      <c r="S87" s="126"/>
      <c r="T87" s="30"/>
      <c r="U87" s="204"/>
    </row>
    <row r="88" ht="15.75" hidden="1">
      <c r="U88" s="211"/>
    </row>
    <row r="89" spans="1:21" ht="15.75" hidden="1">
      <c r="A89" s="180">
        <v>707</v>
      </c>
      <c r="B89" s="182" t="s">
        <v>478</v>
      </c>
      <c r="C89" s="179" t="s">
        <v>477</v>
      </c>
      <c r="U89" s="212">
        <f>U90</f>
        <v>0</v>
      </c>
    </row>
    <row r="90" spans="1:21" ht="20.25" customHeight="1" hidden="1">
      <c r="A90" s="173">
        <v>707</v>
      </c>
      <c r="B90" s="187" t="s">
        <v>478</v>
      </c>
      <c r="C90" s="191" t="s">
        <v>477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213">
        <f>U91</f>
        <v>0</v>
      </c>
    </row>
    <row r="91" spans="1:21" ht="63.75" customHeight="1" hidden="1">
      <c r="A91" s="173">
        <v>707</v>
      </c>
      <c r="B91" s="174" t="s">
        <v>507</v>
      </c>
      <c r="C91" s="175" t="s">
        <v>523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214">
        <v>0</v>
      </c>
    </row>
    <row r="92" spans="1:124" ht="19.5" customHeight="1">
      <c r="A92" s="174"/>
      <c r="B92" s="174"/>
      <c r="C92" s="191" t="s">
        <v>435</v>
      </c>
      <c r="D92" s="161" t="e">
        <f>D13+D51+#REF!+D71</f>
        <v>#REF!</v>
      </c>
      <c r="E92" s="161" t="e">
        <f>E13+E51+#REF!+E71</f>
        <v>#REF!</v>
      </c>
      <c r="F92" s="161" t="e">
        <f>F13+F51+#REF!+F71</f>
        <v>#REF!</v>
      </c>
      <c r="G92" s="161" t="e">
        <f>G13+G51+#REF!+G71</f>
        <v>#REF!</v>
      </c>
      <c r="H92" s="161">
        <v>15615400</v>
      </c>
      <c r="I92" s="161">
        <v>1275000</v>
      </c>
      <c r="J92" s="161">
        <f>H92+I92</f>
        <v>16890400</v>
      </c>
      <c r="K92" s="161"/>
      <c r="L92" s="161">
        <f>J92+K92</f>
        <v>16890400</v>
      </c>
      <c r="M92" s="161">
        <f>M13+M51+M71</f>
        <v>439875</v>
      </c>
      <c r="N92" s="161" t="e">
        <f>N13+N51+#REF!+N71</f>
        <v>#REF!</v>
      </c>
      <c r="O92" s="161" t="e">
        <f>O13+O51+#REF!+O71</f>
        <v>#REF!</v>
      </c>
      <c r="P92" s="161" t="e">
        <f>P13+P51+#REF!+P71</f>
        <v>#REF!</v>
      </c>
      <c r="Q92" s="161"/>
      <c r="R92" s="161"/>
      <c r="S92" s="161"/>
      <c r="T92" s="161" t="e">
        <f>T13+T51+T71+T67</f>
        <v>#REF!</v>
      </c>
      <c r="U92" s="197">
        <f>U13+U71</f>
        <v>11087574.37</v>
      </c>
      <c r="V92" s="162"/>
      <c r="W92" s="162"/>
      <c r="X92" s="162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</row>
    <row r="93" spans="1:124" ht="16.5" customHeight="1">
      <c r="A93" s="174"/>
      <c r="B93" s="174"/>
      <c r="C93" s="191"/>
      <c r="D93" s="161"/>
      <c r="E93" s="161"/>
      <c r="F93" s="161"/>
      <c r="G93" s="161"/>
      <c r="H93" s="161"/>
      <c r="I93" s="161"/>
      <c r="J93" s="161"/>
      <c r="K93" s="161">
        <v>947264</v>
      </c>
      <c r="L93" s="161">
        <f>J93+K93</f>
        <v>947264</v>
      </c>
      <c r="M93" s="161"/>
      <c r="N93" s="161">
        <f>L93+M93</f>
        <v>947264</v>
      </c>
      <c r="O93" s="161">
        <v>100000</v>
      </c>
      <c r="P93" s="161">
        <f>N93+O93</f>
        <v>1047264</v>
      </c>
      <c r="Q93" s="161"/>
      <c r="R93" s="161"/>
      <c r="S93" s="161"/>
      <c r="T93" s="161">
        <v>124300</v>
      </c>
      <c r="U93" s="215"/>
      <c r="V93" s="162"/>
      <c r="W93" s="162"/>
      <c r="X93" s="162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</row>
    <row r="94" spans="1:124" ht="48" customHeight="1" hidden="1" thickBot="1">
      <c r="A94" s="144"/>
      <c r="B94" s="145" t="s">
        <v>447</v>
      </c>
      <c r="C94" s="147" t="s">
        <v>436</v>
      </c>
      <c r="D94" s="126" t="e">
        <f>D13+D51+#REF!</f>
        <v>#REF!</v>
      </c>
      <c r="E94" s="126" t="e">
        <f>E13+E51+#REF!</f>
        <v>#REF!</v>
      </c>
      <c r="F94" s="126" t="e">
        <f>F13+F51+#REF!</f>
        <v>#REF!</v>
      </c>
      <c r="G94" s="126" t="e">
        <f>G13+G51+#REF!</f>
        <v>#REF!</v>
      </c>
      <c r="H94" s="152" t="e">
        <f>H13+H51+#REF!</f>
        <v>#REF!</v>
      </c>
      <c r="I94" s="126"/>
      <c r="J94" s="126" t="e">
        <f>H94+I94</f>
        <v>#REF!</v>
      </c>
      <c r="K94" s="126"/>
      <c r="L94" s="126" t="e">
        <f>L92-L71</f>
        <v>#REF!</v>
      </c>
      <c r="M94" s="126"/>
      <c r="N94" s="126"/>
      <c r="O94" s="126"/>
      <c r="P94" s="126"/>
      <c r="Q94" s="126"/>
      <c r="R94" s="126"/>
      <c r="S94" s="126"/>
      <c r="T94" s="126"/>
      <c r="U94" s="157"/>
      <c r="V94" s="129"/>
      <c r="W94" s="129"/>
      <c r="X94" s="129"/>
      <c r="Y94" s="129"/>
      <c r="Z94" s="129"/>
      <c r="AA94" s="129"/>
      <c r="AB94" s="129"/>
      <c r="AC94" s="129"/>
      <c r="AD94" s="129"/>
      <c r="AE94" s="120" t="e">
        <f>AE13+AE51+#REF!</f>
        <v>#REF!</v>
      </c>
      <c r="AF94" s="120" t="e">
        <f>AF13+AF51+#REF!</f>
        <v>#REF!</v>
      </c>
      <c r="AG94" s="120" t="e">
        <f>AG13+AG51+#REF!</f>
        <v>#REF!</v>
      </c>
      <c r="AH94" s="120" t="e">
        <f>AH13+AH51+#REF!</f>
        <v>#REF!</v>
      </c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</row>
    <row r="95" spans="1:21" ht="15.75" hidden="1">
      <c r="A95" s="141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69"/>
    </row>
    <row r="96" spans="1:21" ht="15.75" hidden="1">
      <c r="A96" s="141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69"/>
    </row>
    <row r="97" spans="1:21" ht="15.75" hidden="1">
      <c r="A97" s="141"/>
      <c r="B97" s="34"/>
      <c r="C97" s="34"/>
      <c r="D97" s="35"/>
      <c r="E97" s="36"/>
      <c r="F97" s="30"/>
      <c r="G97" s="3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69"/>
    </row>
    <row r="98" spans="1:21" ht="15.75" hidden="1">
      <c r="A98" s="141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69"/>
    </row>
    <row r="99" spans="1:21" ht="15.75" hidden="1">
      <c r="A99" s="141"/>
      <c r="B99" s="34"/>
      <c r="C99" s="34"/>
      <c r="D99" s="35"/>
      <c r="E99" s="36"/>
      <c r="F99" s="30"/>
      <c r="G99" s="3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69"/>
    </row>
    <row r="100" spans="1:21" ht="15.75" hidden="1">
      <c r="A100" s="141"/>
      <c r="B100" s="34"/>
      <c r="C100" s="34"/>
      <c r="D100" s="35"/>
      <c r="E100" s="36"/>
      <c r="F100" s="30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69"/>
    </row>
    <row r="101" spans="1:21" ht="15.75" hidden="1">
      <c r="A101" s="141"/>
      <c r="B101" s="34"/>
      <c r="C101" s="34"/>
      <c r="D101" s="35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69"/>
    </row>
    <row r="102" spans="1:21" ht="15.75" hidden="1">
      <c r="A102" s="141"/>
      <c r="B102" s="34"/>
      <c r="C102" s="34"/>
      <c r="D102" s="35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169"/>
    </row>
    <row r="103" spans="1:21" ht="2.25" customHeight="1" hidden="1">
      <c r="A103" s="141"/>
      <c r="B103" s="34"/>
      <c r="C103" s="34"/>
      <c r="D103" s="35"/>
      <c r="E103" s="36"/>
      <c r="F103" s="30"/>
      <c r="G103" s="36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169"/>
    </row>
    <row r="104" spans="1:21" ht="15.75" hidden="1">
      <c r="A104" s="141"/>
      <c r="B104" s="34"/>
      <c r="C104" s="34"/>
      <c r="D104" s="35"/>
      <c r="E104" s="36"/>
      <c r="F104" s="30"/>
      <c r="G104" s="3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169"/>
    </row>
    <row r="105" spans="1:21" ht="15.75" hidden="1">
      <c r="A105" s="141"/>
      <c r="B105" s="34"/>
      <c r="C105" s="34"/>
      <c r="D105" s="35"/>
      <c r="E105" s="36"/>
      <c r="F105" s="30"/>
      <c r="G105" s="36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169"/>
    </row>
    <row r="106" spans="1:21" ht="15.75" hidden="1">
      <c r="A106" s="141"/>
      <c r="B106" s="34"/>
      <c r="C106" s="34"/>
      <c r="D106" s="35"/>
      <c r="E106" s="36"/>
      <c r="F106" s="30"/>
      <c r="G106" s="36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169"/>
    </row>
    <row r="107" spans="1:21" ht="15.75" hidden="1">
      <c r="A107" s="164"/>
      <c r="B107" s="165"/>
      <c r="C107" s="165"/>
      <c r="D107" s="16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70"/>
    </row>
    <row r="108" spans="1:21" ht="15.75">
      <c r="A108" s="142"/>
      <c r="B108" s="28"/>
      <c r="C108" s="28"/>
      <c r="D108" s="118"/>
      <c r="E108" s="119"/>
      <c r="F108" s="117"/>
      <c r="G108" s="119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71"/>
    </row>
    <row r="109" spans="1:21" ht="15.75">
      <c r="A109" s="142"/>
      <c r="B109" s="28"/>
      <c r="C109" s="28"/>
      <c r="D109" s="118"/>
      <c r="E109" s="119"/>
      <c r="F109" s="117"/>
      <c r="G109" s="119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71"/>
    </row>
    <row r="110" spans="1:7" ht="15.75" hidden="1">
      <c r="A110" s="142"/>
      <c r="B110" s="28"/>
      <c r="C110" s="28"/>
      <c r="D110" s="26"/>
      <c r="E110" s="1"/>
      <c r="G110" s="1"/>
    </row>
    <row r="111" spans="1:7" ht="15.75" hidden="1">
      <c r="A111" s="142"/>
      <c r="B111" s="28"/>
      <c r="C111" s="28"/>
      <c r="D111" s="26"/>
      <c r="E111" s="1"/>
      <c r="F111" s="1"/>
      <c r="G111" s="1"/>
    </row>
    <row r="112" spans="1:21" ht="15.75">
      <c r="A112" s="142"/>
      <c r="B112" s="28"/>
      <c r="C112" s="28"/>
      <c r="D112" s="26"/>
      <c r="E112" s="1"/>
      <c r="F112" s="1"/>
      <c r="G112" s="1"/>
      <c r="U112" s="181"/>
    </row>
    <row r="113" spans="1:7" ht="15.75">
      <c r="A113" s="142"/>
      <c r="B113" s="28"/>
      <c r="C113" s="28"/>
      <c r="D113" s="26"/>
      <c r="E113" s="1"/>
      <c r="F113" s="1"/>
      <c r="G113" s="1"/>
    </row>
    <row r="114" spans="1:7" ht="15.75">
      <c r="A114" s="142"/>
      <c r="B114" s="28"/>
      <c r="C114" s="28"/>
      <c r="D114" s="26"/>
      <c r="E114" s="1"/>
      <c r="F114" s="1"/>
      <c r="G114" s="1"/>
    </row>
    <row r="115" spans="1:7" ht="15.75">
      <c r="A115" s="142"/>
      <c r="B115" s="28"/>
      <c r="C115" s="28"/>
      <c r="D115" s="26"/>
      <c r="E115" s="1"/>
      <c r="F115" s="1"/>
      <c r="G115" s="1"/>
    </row>
    <row r="116" spans="1:7" ht="15.75">
      <c r="A116" s="142"/>
      <c r="B116" s="28"/>
      <c r="C116" s="28"/>
      <c r="D116" s="26"/>
      <c r="E116" s="1"/>
      <c r="G116" s="1"/>
    </row>
    <row r="117" spans="1:7" ht="15.75">
      <c r="A117" s="142"/>
      <c r="B117" s="28"/>
      <c r="C117" s="28"/>
      <c r="D117" s="26"/>
      <c r="E117" s="1"/>
      <c r="G117" s="1"/>
    </row>
    <row r="118" spans="1:7" ht="15.75">
      <c r="A118" s="142"/>
      <c r="B118" s="28"/>
      <c r="C118" s="28"/>
      <c r="D118" s="26"/>
      <c r="E118" s="1"/>
      <c r="G118" s="1"/>
    </row>
    <row r="119" spans="1:7" ht="15.75">
      <c r="A119" s="142"/>
      <c r="B119" s="28"/>
      <c r="C119" s="28"/>
      <c r="D119" s="26"/>
      <c r="E119" s="1"/>
      <c r="G119" s="1"/>
    </row>
    <row r="120" spans="1:7" ht="15.75">
      <c r="A120" s="142"/>
      <c r="B120" s="28"/>
      <c r="C120" s="28"/>
      <c r="D120" s="26"/>
      <c r="E120" s="1"/>
      <c r="G120" s="1"/>
    </row>
    <row r="121" spans="1:7" ht="15.75">
      <c r="A121" s="142"/>
      <c r="B121" s="28"/>
      <c r="C121" s="28"/>
      <c r="D121" s="26"/>
      <c r="E121" s="1"/>
      <c r="G121" s="1"/>
    </row>
    <row r="122" spans="1:7" ht="15.75">
      <c r="A122" s="142"/>
      <c r="B122" s="28"/>
      <c r="C122" s="28"/>
      <c r="D122" s="26"/>
      <c r="E122" s="1"/>
      <c r="G122" s="1"/>
    </row>
    <row r="123" spans="1:7" ht="15.75">
      <c r="A123" s="142"/>
      <c r="B123" s="28"/>
      <c r="C123" s="28"/>
      <c r="D123" s="26"/>
      <c r="E123" s="1"/>
      <c r="G123" s="1"/>
    </row>
    <row r="124" spans="1:7" ht="15.75">
      <c r="A124" s="142"/>
      <c r="B124" s="28"/>
      <c r="C124" s="28"/>
      <c r="D124" s="26"/>
      <c r="E124" s="1"/>
      <c r="G124" s="1"/>
    </row>
    <row r="125" spans="1:7" ht="15.75">
      <c r="A125" s="142"/>
      <c r="B125" s="28"/>
      <c r="C125" s="28"/>
      <c r="D125" s="26"/>
      <c r="E125" s="1"/>
      <c r="G125" s="1"/>
    </row>
    <row r="126" spans="1:7" ht="15.75">
      <c r="A126" s="142"/>
      <c r="B126" s="28"/>
      <c r="C126" s="28"/>
      <c r="D126" s="26"/>
      <c r="E126" s="1"/>
      <c r="G126" s="1"/>
    </row>
    <row r="127" spans="1:7" ht="15.75">
      <c r="A127" s="142"/>
      <c r="B127" s="28"/>
      <c r="C127" s="28"/>
      <c r="D127" s="26"/>
      <c r="E127" s="1"/>
      <c r="G127" s="1"/>
    </row>
    <row r="128" spans="1:7" ht="15.75">
      <c r="A128" s="142"/>
      <c r="B128" s="28"/>
      <c r="C128" s="28"/>
      <c r="D128" s="26"/>
      <c r="E128" s="1"/>
      <c r="F128" s="1"/>
      <c r="G128" s="1"/>
    </row>
    <row r="129" spans="1:7" ht="15.75">
      <c r="A129" s="142"/>
      <c r="B129" s="28"/>
      <c r="C129" s="28"/>
      <c r="D129" s="26"/>
      <c r="E129" s="1"/>
      <c r="G129" s="1"/>
    </row>
    <row r="130" spans="1:7" ht="15.75">
      <c r="A130" s="142"/>
      <c r="B130" s="28"/>
      <c r="C130" s="28"/>
      <c r="D130" s="26"/>
      <c r="E130" s="1"/>
      <c r="G130" s="1"/>
    </row>
    <row r="131" spans="1:7" ht="15.75">
      <c r="A131" s="142"/>
      <c r="B131" s="28"/>
      <c r="C131" s="28"/>
      <c r="D131" s="26"/>
      <c r="E131" s="1"/>
      <c r="G131" s="1"/>
    </row>
    <row r="132" spans="1:7" ht="15.75">
      <c r="A132" s="142"/>
      <c r="B132" s="28"/>
      <c r="C132" s="28"/>
      <c r="D132" s="26"/>
      <c r="E132" s="1"/>
      <c r="F132" s="1"/>
      <c r="G132" s="1"/>
    </row>
    <row r="133" spans="1:7" ht="15.75">
      <c r="A133" s="142"/>
      <c r="B133" s="28"/>
      <c r="C133" s="28"/>
      <c r="D133" s="26"/>
      <c r="E133" s="1"/>
      <c r="F133" s="1"/>
      <c r="G133" s="1"/>
    </row>
    <row r="134" spans="1:7" ht="15.75">
      <c r="A134" s="142"/>
      <c r="B134" s="28"/>
      <c r="C134" s="28"/>
      <c r="D134" s="26"/>
      <c r="E134" s="1"/>
      <c r="F134" s="1"/>
      <c r="G134" s="1"/>
    </row>
    <row r="135" spans="1:7" ht="15.75">
      <c r="A135" s="142"/>
      <c r="B135" s="28"/>
      <c r="C135" s="28"/>
      <c r="D135" s="26"/>
      <c r="E135" s="1"/>
      <c r="F135" s="1"/>
      <c r="G135" s="1"/>
    </row>
    <row r="136" spans="1:7" ht="15.75">
      <c r="A136" s="142"/>
      <c r="B136" s="28"/>
      <c r="C136" s="28"/>
      <c r="D136" s="26"/>
      <c r="E136" s="1"/>
      <c r="G136" s="1"/>
    </row>
    <row r="137" spans="1:7" ht="15.75">
      <c r="A137" s="142"/>
      <c r="B137" s="28"/>
      <c r="C137" s="28"/>
      <c r="D137" s="26"/>
      <c r="E137" s="1"/>
      <c r="G137" s="1"/>
    </row>
    <row r="138" spans="1:7" ht="15.75">
      <c r="A138" s="142"/>
      <c r="B138" s="28"/>
      <c r="C138" s="28"/>
      <c r="D138" s="26"/>
      <c r="E138" s="1"/>
      <c r="G138" s="1"/>
    </row>
    <row r="139" spans="1:7" ht="15.75">
      <c r="A139" s="142"/>
      <c r="B139" s="28"/>
      <c r="C139" s="28"/>
      <c r="D139" s="26"/>
      <c r="E139" s="1"/>
      <c r="G139" s="1"/>
    </row>
    <row r="140" spans="1:7" ht="15.75">
      <c r="A140" s="142"/>
      <c r="B140" s="28"/>
      <c r="C140" s="28"/>
      <c r="D140" s="26"/>
      <c r="E140" s="1"/>
      <c r="G140" s="1"/>
    </row>
    <row r="141" spans="1:4" ht="15.75">
      <c r="A141" s="142"/>
      <c r="B141" s="28"/>
      <c r="C141" s="28"/>
      <c r="D141" s="26"/>
    </row>
    <row r="142" spans="1:4" ht="15.75">
      <c r="A142" s="142"/>
      <c r="B142" s="28"/>
      <c r="C142" s="28"/>
      <c r="D142" s="26"/>
    </row>
    <row r="143" spans="1:4" ht="15.75">
      <c r="A143" s="142"/>
      <c r="B143" s="28"/>
      <c r="C143" s="28"/>
      <c r="D143" s="26"/>
    </row>
    <row r="144" spans="1:7" ht="15.75">
      <c r="A144" s="142"/>
      <c r="B144" s="28"/>
      <c r="C144" s="28"/>
      <c r="D144" s="26"/>
      <c r="E144" s="1"/>
      <c r="F144" s="1"/>
      <c r="G144" s="1"/>
    </row>
    <row r="145" spans="1:7" ht="15.75">
      <c r="A145" s="142"/>
      <c r="B145" s="28"/>
      <c r="C145" s="28"/>
      <c r="D145" s="26"/>
      <c r="E145" s="1"/>
      <c r="F145" s="1"/>
      <c r="G145" s="1"/>
    </row>
    <row r="146" spans="1:7" ht="15.75">
      <c r="A146" s="142"/>
      <c r="B146" s="28"/>
      <c r="C146" s="28"/>
      <c r="D146" s="26"/>
      <c r="E146" s="1"/>
      <c r="F146" s="1"/>
      <c r="G146" s="1"/>
    </row>
    <row r="147" spans="1:7" ht="15.75">
      <c r="A147" s="142"/>
      <c r="B147" s="28"/>
      <c r="C147" s="28"/>
      <c r="D147" s="26"/>
      <c r="E147" s="1"/>
      <c r="G147" s="1"/>
    </row>
    <row r="148" spans="1:7" ht="15.75">
      <c r="A148" s="142"/>
      <c r="B148" s="28"/>
      <c r="C148" s="28"/>
      <c r="D148" s="26"/>
      <c r="E148" s="1"/>
      <c r="G148" s="1"/>
    </row>
    <row r="149" spans="1:7" ht="15.75">
      <c r="A149" s="142"/>
      <c r="B149" s="28"/>
      <c r="C149" s="28"/>
      <c r="D149" s="26"/>
      <c r="E149" s="1"/>
      <c r="F149" s="1"/>
      <c r="G149" s="1"/>
    </row>
    <row r="150" spans="1:7" ht="15.75">
      <c r="A150" s="142"/>
      <c r="B150" s="28"/>
      <c r="C150" s="28"/>
      <c r="D150" s="26"/>
      <c r="E150" s="1"/>
      <c r="F150" s="1"/>
      <c r="G150" s="1"/>
    </row>
    <row r="151" spans="1:7" ht="15.75">
      <c r="A151" s="142"/>
      <c r="B151" s="28"/>
      <c r="C151" s="28"/>
      <c r="D151" s="26"/>
      <c r="E151" s="1"/>
      <c r="F151" s="1"/>
      <c r="G151" s="1"/>
    </row>
    <row r="152" spans="1:7" ht="15.75">
      <c r="A152" s="142"/>
      <c r="B152" s="28"/>
      <c r="C152" s="28"/>
      <c r="D152" s="26"/>
      <c r="E152" s="1"/>
      <c r="F152" s="1"/>
      <c r="G152" s="1"/>
    </row>
    <row r="153" spans="1:7" ht="15.75">
      <c r="A153" s="142"/>
      <c r="B153" s="28"/>
      <c r="C153" s="28"/>
      <c r="D153" s="26"/>
      <c r="E153" s="1"/>
      <c r="F153" s="1"/>
      <c r="G153" s="1"/>
    </row>
    <row r="154" spans="1:7" ht="15.75">
      <c r="A154" s="142"/>
      <c r="B154" s="28"/>
      <c r="C154" s="28"/>
      <c r="D154" s="26"/>
      <c r="E154" s="1"/>
      <c r="F154" s="1"/>
      <c r="G154" s="1"/>
    </row>
    <row r="155" spans="1:7" ht="15.75">
      <c r="A155" s="142"/>
      <c r="B155" s="28"/>
      <c r="C155" s="28"/>
      <c r="D155" s="26"/>
      <c r="E155" s="1"/>
      <c r="F155" s="1"/>
      <c r="G155" s="1"/>
    </row>
    <row r="156" spans="1:7" ht="15.75">
      <c r="A156" s="142"/>
      <c r="B156" s="28"/>
      <c r="C156" s="28"/>
      <c r="D156" s="26"/>
      <c r="E156" s="1"/>
      <c r="F156" s="1"/>
      <c r="G156" s="1"/>
    </row>
    <row r="157" spans="1:7" ht="15.75">
      <c r="A157" s="142"/>
      <c r="B157" s="28"/>
      <c r="C157" s="28"/>
      <c r="D157" s="26"/>
      <c r="E157" s="1"/>
      <c r="F157" s="1"/>
      <c r="G157" s="1"/>
    </row>
    <row r="158" spans="1:7" ht="15.75">
      <c r="A158" s="142"/>
      <c r="B158" s="28"/>
      <c r="C158" s="28"/>
      <c r="D158" s="26"/>
      <c r="E158" s="1"/>
      <c r="F158" s="1"/>
      <c r="G158" s="1"/>
    </row>
    <row r="159" spans="1:7" ht="15.75">
      <c r="A159" s="142"/>
      <c r="B159" s="28"/>
      <c r="C159" s="28"/>
      <c r="D159" s="26"/>
      <c r="E159" s="1"/>
      <c r="F159" s="1"/>
      <c r="G159" s="1"/>
    </row>
    <row r="160" spans="1:7" ht="15.75">
      <c r="A160" s="142"/>
      <c r="B160" s="28"/>
      <c r="C160" s="28"/>
      <c r="D160" s="26"/>
      <c r="E160" s="1"/>
      <c r="F160" s="1"/>
      <c r="G160" s="1"/>
    </row>
    <row r="161" spans="1:7" ht="15.75">
      <c r="A161" s="142"/>
      <c r="B161" s="28"/>
      <c r="C161" s="28"/>
      <c r="D161" s="26"/>
      <c r="E161" s="1"/>
      <c r="F161" s="1"/>
      <c r="G161" s="1"/>
    </row>
    <row r="162" spans="1:7" ht="15.75">
      <c r="A162" s="142"/>
      <c r="B162" s="28"/>
      <c r="C162" s="28"/>
      <c r="D162" s="26"/>
      <c r="E162" s="1"/>
      <c r="F162" s="1"/>
      <c r="G162" s="1"/>
    </row>
    <row r="163" spans="1:7" ht="15.75">
      <c r="A163" s="142"/>
      <c r="B163" s="28"/>
      <c r="C163" s="28"/>
      <c r="D163" s="26"/>
      <c r="E163" s="1"/>
      <c r="F163" s="1"/>
      <c r="G163" s="1"/>
    </row>
    <row r="164" spans="1:7" ht="15.75">
      <c r="A164" s="142"/>
      <c r="B164" s="28"/>
      <c r="C164" s="28"/>
      <c r="D164" s="26"/>
      <c r="E164" s="1"/>
      <c r="F164" s="1"/>
      <c r="G164" s="1"/>
    </row>
    <row r="165" spans="1:7" ht="15.75">
      <c r="A165" s="142"/>
      <c r="B165" s="28"/>
      <c r="C165" s="28"/>
      <c r="D165" s="26"/>
      <c r="E165" s="1"/>
      <c r="F165" s="1"/>
      <c r="G165" s="1"/>
    </row>
    <row r="166" spans="1:7" ht="15.75">
      <c r="A166" s="142"/>
      <c r="B166" s="28"/>
      <c r="C166" s="28"/>
      <c r="D166" s="26"/>
      <c r="E166" s="1"/>
      <c r="G166" s="1"/>
    </row>
    <row r="167" spans="1:7" ht="15.75">
      <c r="A167" s="142"/>
      <c r="B167" s="28"/>
      <c r="C167" s="28"/>
      <c r="D167" s="26"/>
      <c r="E167" s="1"/>
      <c r="G167" s="1"/>
    </row>
    <row r="168" spans="1:7" ht="15.75">
      <c r="A168" s="142"/>
      <c r="B168" s="28"/>
      <c r="C168" s="28"/>
      <c r="D168" s="26"/>
      <c r="E168" s="1"/>
      <c r="F168" s="1"/>
      <c r="G168" s="1"/>
    </row>
    <row r="169" spans="1:7" ht="15.75">
      <c r="A169" s="142"/>
      <c r="B169" s="28"/>
      <c r="C169" s="28"/>
      <c r="D169" s="26"/>
      <c r="E169" s="1"/>
      <c r="F169" s="1"/>
      <c r="G169" s="1"/>
    </row>
    <row r="170" spans="1:7" ht="15.75">
      <c r="A170" s="142"/>
      <c r="B170" s="28"/>
      <c r="C170" s="28"/>
      <c r="D170" s="27"/>
      <c r="E170" s="1"/>
      <c r="G170" s="1"/>
    </row>
    <row r="171" spans="1:7" ht="15.75">
      <c r="A171" s="142"/>
      <c r="B171" s="28"/>
      <c r="C171" s="28"/>
      <c r="D171" s="26"/>
      <c r="E171" s="1"/>
      <c r="G171" s="1"/>
    </row>
    <row r="172" spans="1:7" ht="15.75">
      <c r="A172" s="142"/>
      <c r="B172" s="28"/>
      <c r="C172" s="28"/>
      <c r="D172" s="26"/>
      <c r="E172" s="1"/>
      <c r="G172" s="1"/>
    </row>
    <row r="173" spans="1:7" ht="15.75">
      <c r="A173" s="142"/>
      <c r="B173" s="28"/>
      <c r="C173" s="28"/>
      <c r="D173" s="26"/>
      <c r="E173" s="1"/>
      <c r="F173" s="1"/>
      <c r="G173" s="1"/>
    </row>
    <row r="174" spans="1:7" ht="15.75">
      <c r="A174" s="142"/>
      <c r="B174" s="28"/>
      <c r="C174" s="28"/>
      <c r="D174" s="26"/>
      <c r="E174" s="1"/>
      <c r="F174" s="1"/>
      <c r="G174" s="1"/>
    </row>
    <row r="175" spans="1:7" ht="15.75">
      <c r="A175" s="142"/>
      <c r="B175" s="28"/>
      <c r="C175" s="28"/>
      <c r="D175" s="26"/>
      <c r="E175" s="1"/>
      <c r="F175" s="1"/>
      <c r="G175" s="1"/>
    </row>
    <row r="176" spans="1:7" ht="15.75">
      <c r="A176" s="142"/>
      <c r="B176" s="28"/>
      <c r="C176" s="28"/>
      <c r="D176" s="26"/>
      <c r="E176" s="1"/>
      <c r="F176" s="1"/>
      <c r="G176" s="1"/>
    </row>
    <row r="177" spans="1:7" ht="15.75">
      <c r="A177" s="142"/>
      <c r="B177" s="28"/>
      <c r="C177" s="28"/>
      <c r="D177" s="26"/>
      <c r="E177" s="1"/>
      <c r="F177" s="1"/>
      <c r="G177" s="1"/>
    </row>
    <row r="178" spans="1:7" ht="15.75">
      <c r="A178" s="142"/>
      <c r="B178" s="28"/>
      <c r="C178" s="28"/>
      <c r="D178" s="26"/>
      <c r="E178" s="1"/>
      <c r="F178" s="1"/>
      <c r="G178" s="1"/>
    </row>
    <row r="179" spans="1:7" ht="15.75">
      <c r="A179" s="142"/>
      <c r="B179" s="28"/>
      <c r="C179" s="28"/>
      <c r="D179" s="26"/>
      <c r="E179" s="1"/>
      <c r="F179" s="1"/>
      <c r="G179" s="1"/>
    </row>
    <row r="180" spans="1:7" ht="15.75">
      <c r="A180" s="142"/>
      <c r="B180" s="28"/>
      <c r="C180" s="28"/>
      <c r="D180" s="26"/>
      <c r="E180" s="1"/>
      <c r="F180" s="1"/>
      <c r="G180" s="1"/>
    </row>
    <row r="181" spans="1:7" ht="15.75">
      <c r="A181" s="142"/>
      <c r="B181" s="28"/>
      <c r="C181" s="28"/>
      <c r="D181" s="26"/>
      <c r="E181" s="1"/>
      <c r="F181" s="1"/>
      <c r="G181" s="1"/>
    </row>
    <row r="182" spans="1:7" ht="15.75">
      <c r="A182" s="142"/>
      <c r="B182" s="28"/>
      <c r="C182" s="28"/>
      <c r="D182" s="26"/>
      <c r="E182" s="1"/>
      <c r="F182" s="1"/>
      <c r="G182" s="1"/>
    </row>
    <row r="183" spans="1:7" ht="15.75">
      <c r="A183" s="142"/>
      <c r="B183" s="28"/>
      <c r="C183" s="28"/>
      <c r="D183" s="26"/>
      <c r="E183" s="1"/>
      <c r="F183" s="1"/>
      <c r="G183" s="1"/>
    </row>
    <row r="184" spans="1:7" ht="15.75">
      <c r="A184" s="142"/>
      <c r="B184" s="28"/>
      <c r="C184" s="28"/>
      <c r="D184" s="26"/>
      <c r="E184" s="1"/>
      <c r="F184" s="1"/>
      <c r="G184" s="1"/>
    </row>
    <row r="185" spans="1:7" ht="15.75">
      <c r="A185" s="142"/>
      <c r="B185" s="28"/>
      <c r="C185" s="28"/>
      <c r="D185" s="26"/>
      <c r="E185" s="1"/>
      <c r="F185" s="1"/>
      <c r="G185" s="1"/>
    </row>
    <row r="186" spans="1:4" ht="15.75">
      <c r="A186" s="142"/>
      <c r="B186" s="28"/>
      <c r="C186" s="28"/>
      <c r="D186" s="26"/>
    </row>
    <row r="187" spans="1:4" ht="15.75">
      <c r="A187" s="142"/>
      <c r="B187" s="28"/>
      <c r="C187" s="28"/>
      <c r="D187" s="26"/>
    </row>
    <row r="188" spans="1:7" ht="15.75">
      <c r="A188" s="142"/>
      <c r="B188" s="28"/>
      <c r="C188" s="28"/>
      <c r="D188" s="26"/>
      <c r="E188" s="1"/>
      <c r="F188" s="1"/>
      <c r="G188" s="1"/>
    </row>
    <row r="189" spans="1:7" ht="15.75">
      <c r="A189" s="142"/>
      <c r="B189" s="28"/>
      <c r="C189" s="28"/>
      <c r="D189" s="26"/>
      <c r="E189" s="1"/>
      <c r="F189" s="1"/>
      <c r="G189" s="1"/>
    </row>
    <row r="190" spans="1:7" ht="15.75">
      <c r="A190" s="142"/>
      <c r="B190" s="28"/>
      <c r="C190" s="28"/>
      <c r="D190" s="26"/>
      <c r="E190" s="1"/>
      <c r="F190" s="1"/>
      <c r="G190" s="1"/>
    </row>
    <row r="191" spans="1:7" ht="15.75">
      <c r="A191" s="142"/>
      <c r="B191" s="28"/>
      <c r="C191" s="28"/>
      <c r="D191" s="26"/>
      <c r="E191" s="1"/>
      <c r="F191" s="1"/>
      <c r="G191" s="1"/>
    </row>
    <row r="192" spans="1:7" ht="15.75">
      <c r="A192" s="142"/>
      <c r="B192" s="28"/>
      <c r="C192" s="28"/>
      <c r="D192" s="26"/>
      <c r="E192" s="1"/>
      <c r="G192" s="1"/>
    </row>
    <row r="193" spans="1:7" ht="15.75">
      <c r="A193" s="142"/>
      <c r="B193" s="28"/>
      <c r="C193" s="28"/>
      <c r="D193" s="26"/>
      <c r="E193" s="1"/>
      <c r="G193" s="1"/>
    </row>
    <row r="194" spans="1:7" ht="15.75">
      <c r="A194" s="142"/>
      <c r="B194" s="28"/>
      <c r="C194" s="28"/>
      <c r="D194" s="26"/>
      <c r="E194" s="1"/>
      <c r="G194" s="1"/>
    </row>
    <row r="195" spans="1:7" ht="15.75">
      <c r="A195" s="142"/>
      <c r="B195" s="28"/>
      <c r="C195" s="28"/>
      <c r="D195" s="26"/>
      <c r="E195" s="1"/>
      <c r="G195" s="1"/>
    </row>
    <row r="196" spans="1:7" ht="15.75">
      <c r="A196" s="142"/>
      <c r="B196" s="28"/>
      <c r="C196" s="28"/>
      <c r="D196" s="26"/>
      <c r="E196" s="1"/>
      <c r="G196" s="1"/>
    </row>
    <row r="197" spans="1:7" ht="15.75">
      <c r="A197" s="142"/>
      <c r="B197" s="28"/>
      <c r="C197" s="28"/>
      <c r="D197" s="26"/>
      <c r="E197" s="1"/>
      <c r="G197" s="1"/>
    </row>
    <row r="198" spans="1:7" ht="15.75">
      <c r="A198" s="142"/>
      <c r="B198" s="28"/>
      <c r="C198" s="28"/>
      <c r="D198" s="26"/>
      <c r="E198" s="1"/>
      <c r="F198" s="1"/>
      <c r="G198" s="1"/>
    </row>
    <row r="199" spans="1:7" ht="15.75">
      <c r="A199" s="142"/>
      <c r="B199" s="28"/>
      <c r="C199" s="28"/>
      <c r="D199" s="26"/>
      <c r="E199" s="1"/>
      <c r="F199" s="1"/>
      <c r="G199" s="1"/>
    </row>
    <row r="200" spans="1:7" ht="15.75">
      <c r="A200" s="142"/>
      <c r="B200" s="28"/>
      <c r="C200" s="28"/>
      <c r="D200" s="26"/>
      <c r="E200" s="1"/>
      <c r="F200" s="1"/>
      <c r="G200" s="1"/>
    </row>
    <row r="201" spans="1:7" ht="15.75">
      <c r="A201" s="142"/>
      <c r="B201" s="28"/>
      <c r="C201" s="28"/>
      <c r="D201" s="26"/>
      <c r="E201" s="1"/>
      <c r="F201" s="1"/>
      <c r="G201" s="1"/>
    </row>
    <row r="202" spans="1:7" ht="15.75">
      <c r="A202" s="142"/>
      <c r="B202" s="28"/>
      <c r="C202" s="28"/>
      <c r="D202" s="26"/>
      <c r="E202" s="1"/>
      <c r="G202" s="1"/>
    </row>
    <row r="203" spans="1:7" ht="15.75">
      <c r="A203" s="142"/>
      <c r="B203" s="28"/>
      <c r="C203" s="28"/>
      <c r="D203" s="26"/>
      <c r="E203" s="1"/>
      <c r="G203" s="1"/>
    </row>
    <row r="204" spans="1:7" ht="15.75">
      <c r="A204" s="142"/>
      <c r="B204" s="28"/>
      <c r="C204" s="28"/>
      <c r="D204" s="26"/>
      <c r="E204" s="1"/>
      <c r="G204" s="1"/>
    </row>
    <row r="205" spans="1:7" ht="15.75">
      <c r="A205" s="142"/>
      <c r="B205" s="28"/>
      <c r="C205" s="28"/>
      <c r="D205" s="26"/>
      <c r="E205" s="1"/>
      <c r="G205" s="1"/>
    </row>
    <row r="206" spans="1:4" ht="15.75">
      <c r="A206" s="142"/>
      <c r="B206" s="28"/>
      <c r="C206" s="28"/>
      <c r="D206" s="26"/>
    </row>
    <row r="207" spans="1:4" ht="15.75">
      <c r="A207" s="142"/>
      <c r="B207" s="28"/>
      <c r="C207" s="28"/>
      <c r="D207" s="26"/>
    </row>
    <row r="208" spans="1:7" ht="15.75">
      <c r="A208" s="142"/>
      <c r="B208" s="28"/>
      <c r="C208" s="28"/>
      <c r="D208" s="26"/>
      <c r="E208" s="1"/>
      <c r="G208" s="1"/>
    </row>
    <row r="209" spans="1:7" ht="15.75">
      <c r="A209" s="142"/>
      <c r="B209" s="28"/>
      <c r="C209" s="28"/>
      <c r="D209" s="26"/>
      <c r="E209" s="1"/>
      <c r="G209" s="1"/>
    </row>
    <row r="210" spans="1:7" ht="15.75">
      <c r="A210" s="142"/>
      <c r="B210" s="28"/>
      <c r="C210" s="28"/>
      <c r="D210" s="26"/>
      <c r="E210" s="1"/>
      <c r="F210" s="1"/>
      <c r="G210" s="1"/>
    </row>
    <row r="211" spans="1:7" ht="15.75">
      <c r="A211" s="142"/>
      <c r="B211" s="28"/>
      <c r="C211" s="28"/>
      <c r="D211" s="26"/>
      <c r="E211" s="1"/>
      <c r="F211" s="1"/>
      <c r="G211" s="1"/>
    </row>
    <row r="212" spans="1:7" ht="15.75">
      <c r="A212" s="142"/>
      <c r="B212" s="28"/>
      <c r="C212" s="28"/>
      <c r="D212" s="26"/>
      <c r="E212" s="1"/>
      <c r="F212" s="1"/>
      <c r="G212" s="1"/>
    </row>
    <row r="213" spans="1:7" ht="15.75">
      <c r="A213" s="142"/>
      <c r="B213" s="28"/>
      <c r="C213" s="28"/>
      <c r="D213" s="26"/>
      <c r="E213" s="1"/>
      <c r="F213" s="1"/>
      <c r="G213" s="1"/>
    </row>
    <row r="214" spans="1:7" ht="15.75">
      <c r="A214" s="142"/>
      <c r="B214" s="28"/>
      <c r="C214" s="28"/>
      <c r="D214" s="26"/>
      <c r="E214" s="1"/>
      <c r="G214" s="1"/>
    </row>
    <row r="215" spans="1:7" ht="15.75">
      <c r="A215" s="142"/>
      <c r="B215" s="28"/>
      <c r="C215" s="28"/>
      <c r="D215" s="26"/>
      <c r="E215" s="1"/>
      <c r="G215" s="1"/>
    </row>
    <row r="216" spans="1:7" ht="15.75">
      <c r="A216" s="142"/>
      <c r="B216" s="28"/>
      <c r="C216" s="28"/>
      <c r="D216" s="26"/>
      <c r="E216" s="1"/>
      <c r="G216" s="1"/>
    </row>
    <row r="217" spans="1:7" ht="15.75">
      <c r="A217" s="142"/>
      <c r="B217" s="28"/>
      <c r="C217" s="28"/>
      <c r="D217" s="27"/>
      <c r="E217" s="1"/>
      <c r="G217" s="1"/>
    </row>
    <row r="218" spans="1:7" ht="15.75">
      <c r="A218" s="142"/>
      <c r="B218" s="28"/>
      <c r="C218" s="28"/>
      <c r="D218" s="26"/>
      <c r="E218" s="1"/>
      <c r="G218" s="1"/>
    </row>
    <row r="219" spans="1:7" ht="15.75">
      <c r="A219" s="142"/>
      <c r="B219" s="28"/>
      <c r="C219" s="28"/>
      <c r="D219" s="26"/>
      <c r="E219" s="1"/>
      <c r="G219" s="1"/>
    </row>
    <row r="220" spans="1:7" ht="15.75">
      <c r="A220" s="142"/>
      <c r="B220" s="28"/>
      <c r="C220" s="28"/>
      <c r="D220" s="26"/>
      <c r="E220" s="1"/>
      <c r="G220" s="1"/>
    </row>
    <row r="221" spans="1:7" ht="15.75">
      <c r="A221" s="142"/>
      <c r="B221" s="28"/>
      <c r="C221" s="28"/>
      <c r="D221" s="26"/>
      <c r="E221" s="1"/>
      <c r="G221" s="1"/>
    </row>
    <row r="222" spans="1:7" ht="15.75">
      <c r="A222" s="142"/>
      <c r="B222" s="28"/>
      <c r="C222" s="28"/>
      <c r="D222" s="26"/>
      <c r="E222" s="1"/>
      <c r="G222" s="1"/>
    </row>
    <row r="223" spans="1:7" ht="15.75">
      <c r="A223" s="142"/>
      <c r="B223" s="28"/>
      <c r="C223" s="28"/>
      <c r="D223" s="26"/>
      <c r="E223" s="1"/>
      <c r="F223" s="1"/>
      <c r="G223" s="1"/>
    </row>
  </sheetData>
  <sheetProtection/>
  <mergeCells count="34">
    <mergeCell ref="D51:D52"/>
    <mergeCell ref="I17:I20"/>
    <mergeCell ref="M17:M20"/>
    <mergeCell ref="K17:K20"/>
    <mergeCell ref="L17:L20"/>
    <mergeCell ref="D17:D20"/>
    <mergeCell ref="A51:A52"/>
    <mergeCell ref="A17:A20"/>
    <mergeCell ref="C51:C52"/>
    <mergeCell ref="B51:B52"/>
    <mergeCell ref="D1:E1"/>
    <mergeCell ref="D2:E2"/>
    <mergeCell ref="D3:E3"/>
    <mergeCell ref="A21:A26"/>
    <mergeCell ref="B21:B26"/>
    <mergeCell ref="C21:C26"/>
    <mergeCell ref="C8:J8"/>
    <mergeCell ref="A4:E4"/>
    <mergeCell ref="H17:H20"/>
    <mergeCell ref="A10:U10"/>
    <mergeCell ref="C6:U6"/>
    <mergeCell ref="C7:U7"/>
    <mergeCell ref="C9:U9"/>
    <mergeCell ref="P17:P20"/>
    <mergeCell ref="E17:E20"/>
    <mergeCell ref="U17:U20"/>
    <mergeCell ref="O17:O20"/>
    <mergeCell ref="T17:T20"/>
    <mergeCell ref="N17:N20"/>
    <mergeCell ref="A12:B12"/>
    <mergeCell ref="A11:J11"/>
    <mergeCell ref="J17:J20"/>
    <mergeCell ref="B17:B20"/>
    <mergeCell ref="C17:C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3"/>
  <sheetViews>
    <sheetView workbookViewId="0" topLeftCell="A59">
      <selection activeCell="C116" sqref="C116"/>
    </sheetView>
  </sheetViews>
  <sheetFormatPr defaultColWidth="9.00390625" defaultRowHeight="12.75"/>
  <cols>
    <col min="1" max="1" width="6.00390625" style="140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5.375" style="2" customWidth="1"/>
    <col min="22" max="22" width="15.00390625" style="0" customWidth="1"/>
  </cols>
  <sheetData>
    <row r="1" spans="4:5" ht="12.75" customHeight="1" hidden="1">
      <c r="D1" s="221"/>
      <c r="E1" s="221"/>
    </row>
    <row r="2" spans="4:5" ht="12.75" customHeight="1" hidden="1">
      <c r="D2" s="221"/>
      <c r="E2" s="221"/>
    </row>
    <row r="3" spans="4:5" ht="12.75" customHeight="1" hidden="1">
      <c r="D3" s="221"/>
      <c r="E3" s="221"/>
    </row>
    <row r="4" spans="1:5" ht="45" customHeight="1" hidden="1">
      <c r="A4" s="232"/>
      <c r="B4" s="232"/>
      <c r="C4" s="232"/>
      <c r="D4" s="232"/>
      <c r="E4" s="232"/>
    </row>
    <row r="5" ht="12.75" customHeight="1" hidden="1"/>
    <row r="6" spans="2:22" ht="12.75" customHeight="1">
      <c r="B6" s="140"/>
      <c r="C6" s="221" t="s">
        <v>536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</row>
    <row r="7" spans="2:22" ht="14.25" customHeight="1">
      <c r="B7" s="125"/>
      <c r="C7" s="221" t="s">
        <v>479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</row>
    <row r="8" spans="3:10" ht="1.5" customHeight="1" hidden="1">
      <c r="C8" s="231"/>
      <c r="D8" s="231"/>
      <c r="E8" s="231"/>
      <c r="F8" s="231"/>
      <c r="G8" s="231"/>
      <c r="H8" s="231"/>
      <c r="I8" s="231"/>
      <c r="J8" s="231"/>
    </row>
    <row r="9" spans="3:22" ht="15.75" customHeight="1">
      <c r="C9" s="223" t="s">
        <v>524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</row>
    <row r="10" spans="1:22" ht="35.25" customHeight="1">
      <c r="A10" s="217" t="s">
        <v>535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22"/>
    </row>
    <row r="11" spans="1:10" ht="15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29" s="84" customFormat="1" ht="35.25" customHeight="1">
      <c r="A12" s="216" t="s">
        <v>404</v>
      </c>
      <c r="B12" s="216"/>
      <c r="C12" s="156" t="s">
        <v>405</v>
      </c>
      <c r="D12" s="143" t="s">
        <v>439</v>
      </c>
      <c r="E12" s="153" t="s">
        <v>440</v>
      </c>
      <c r="F12" s="154"/>
      <c r="G12" s="154"/>
      <c r="H12" s="153" t="s">
        <v>444</v>
      </c>
      <c r="I12" s="124" t="s">
        <v>443</v>
      </c>
      <c r="J12" s="155" t="s">
        <v>445</v>
      </c>
      <c r="K12" s="124" t="s">
        <v>446</v>
      </c>
      <c r="L12" s="124" t="s">
        <v>448</v>
      </c>
      <c r="M12" s="124" t="s">
        <v>446</v>
      </c>
      <c r="N12" s="124" t="s">
        <v>461</v>
      </c>
      <c r="O12" s="83" t="s">
        <v>443</v>
      </c>
      <c r="P12" s="124" t="s">
        <v>463</v>
      </c>
      <c r="Q12" s="124"/>
      <c r="R12" s="124"/>
      <c r="S12" s="124"/>
      <c r="T12" s="124" t="s">
        <v>462</v>
      </c>
      <c r="U12" s="168" t="s">
        <v>526</v>
      </c>
      <c r="V12" s="168" t="s">
        <v>534</v>
      </c>
      <c r="W12" s="128"/>
      <c r="X12" s="128"/>
      <c r="Y12" s="128"/>
      <c r="Z12" s="128"/>
      <c r="AA12" s="128"/>
      <c r="AB12" s="128"/>
      <c r="AC12" s="128"/>
    </row>
    <row r="13" spans="1:29" s="121" customFormat="1" ht="21.75" customHeight="1">
      <c r="A13" s="174"/>
      <c r="B13" s="149" t="s">
        <v>528</v>
      </c>
      <c r="C13" s="191" t="s">
        <v>527</v>
      </c>
      <c r="D13" s="161">
        <f aca="true" t="shared" si="0" ref="D13:I13">D14+D34+D43</f>
        <v>3359500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3359500</v>
      </c>
      <c r="I13" s="161">
        <f t="shared" si="0"/>
        <v>0</v>
      </c>
      <c r="J13" s="161">
        <f>H13-I13</f>
        <v>3359500</v>
      </c>
      <c r="K13" s="161"/>
      <c r="L13" s="161">
        <f>J13+K13</f>
        <v>3359500</v>
      </c>
      <c r="M13" s="161">
        <v>239875</v>
      </c>
      <c r="N13" s="161">
        <f>L13+M13</f>
        <v>3599375</v>
      </c>
      <c r="O13" s="161">
        <f>O14+O34+O42+O48</f>
        <v>30967.5</v>
      </c>
      <c r="P13" s="161">
        <f>P14+P34+P42+P48</f>
        <v>3630342.5</v>
      </c>
      <c r="Q13" s="161"/>
      <c r="R13" s="161"/>
      <c r="S13" s="161"/>
      <c r="T13" s="161"/>
      <c r="U13" s="196">
        <f>U14+U29+U34+U42+U53+U58</f>
        <v>2175900</v>
      </c>
      <c r="V13" s="196">
        <f>V14+V29+V34+V42+V53+V58</f>
        <v>2175900</v>
      </c>
      <c r="W13" s="162"/>
      <c r="X13" s="162"/>
      <c r="Y13" s="129"/>
      <c r="Z13" s="129"/>
      <c r="AA13" s="129"/>
      <c r="AB13" s="130"/>
      <c r="AC13" s="130"/>
    </row>
    <row r="14" spans="1:29" ht="17.25" customHeight="1">
      <c r="A14" s="149">
        <v>182</v>
      </c>
      <c r="B14" s="149" t="s">
        <v>406</v>
      </c>
      <c r="C14" s="150" t="s">
        <v>407</v>
      </c>
      <c r="D14" s="127">
        <f aca="true" t="shared" si="1" ref="D14:I14">D15</f>
        <v>3200000</v>
      </c>
      <c r="E14" s="127">
        <f t="shared" si="1"/>
        <v>0</v>
      </c>
      <c r="F14" s="127">
        <f t="shared" si="1"/>
        <v>0</v>
      </c>
      <c r="G14" s="127">
        <f t="shared" si="1"/>
        <v>0</v>
      </c>
      <c r="H14" s="127">
        <f t="shared" si="1"/>
        <v>3200000</v>
      </c>
      <c r="I14" s="127">
        <f t="shared" si="1"/>
        <v>0</v>
      </c>
      <c r="J14" s="126">
        <f>H14-I14</f>
        <v>3200000</v>
      </c>
      <c r="K14" s="127"/>
      <c r="L14" s="126">
        <f>J14+K14</f>
        <v>3200000</v>
      </c>
      <c r="M14" s="127">
        <v>189875</v>
      </c>
      <c r="N14" s="126">
        <f>L14+M14</f>
        <v>3389875</v>
      </c>
      <c r="O14" s="126"/>
      <c r="P14" s="126">
        <f>N14+O14</f>
        <v>3389875</v>
      </c>
      <c r="Q14" s="126"/>
      <c r="R14" s="126"/>
      <c r="S14" s="126"/>
      <c r="T14" s="127"/>
      <c r="U14" s="197">
        <f>U15</f>
        <v>490000</v>
      </c>
      <c r="V14" s="197">
        <f>V15</f>
        <v>490000</v>
      </c>
      <c r="W14" s="131"/>
      <c r="X14" s="131"/>
      <c r="Y14" s="131"/>
      <c r="Z14" s="131"/>
      <c r="AA14" s="131"/>
      <c r="AB14" s="117"/>
      <c r="AC14" s="117"/>
    </row>
    <row r="15" spans="1:29" ht="18" customHeight="1">
      <c r="A15" s="137">
        <v>182</v>
      </c>
      <c r="B15" s="137" t="s">
        <v>408</v>
      </c>
      <c r="C15" s="146" t="s">
        <v>409</v>
      </c>
      <c r="D15" s="127">
        <v>3200000</v>
      </c>
      <c r="E15" s="53"/>
      <c r="F15" s="53"/>
      <c r="G15" s="53"/>
      <c r="H15" s="53">
        <f>D15+E15</f>
        <v>3200000</v>
      </c>
      <c r="I15" s="30"/>
      <c r="J15" s="126">
        <f>H15-I15</f>
        <v>3200000</v>
      </c>
      <c r="K15" s="30"/>
      <c r="L15" s="126">
        <f>J15+K15</f>
        <v>3200000</v>
      </c>
      <c r="M15" s="30">
        <v>189875</v>
      </c>
      <c r="N15" s="126">
        <f>L15+M15</f>
        <v>3389875</v>
      </c>
      <c r="O15" s="126"/>
      <c r="P15" s="126">
        <f>N15+O15</f>
        <v>3389875</v>
      </c>
      <c r="Q15" s="126"/>
      <c r="R15" s="126"/>
      <c r="S15" s="126"/>
      <c r="T15" s="30"/>
      <c r="U15" s="198">
        <f>U17</f>
        <v>490000</v>
      </c>
      <c r="V15" s="198">
        <f>V17</f>
        <v>490000</v>
      </c>
      <c r="W15" s="117"/>
      <c r="X15" s="117"/>
      <c r="Y15" s="117"/>
      <c r="Z15" s="117"/>
      <c r="AA15" s="117"/>
      <c r="AB15" s="117"/>
      <c r="AC15" s="117"/>
    </row>
    <row r="16" spans="1:29" ht="45.75" customHeight="1" hidden="1">
      <c r="A16" s="137"/>
      <c r="B16" s="137"/>
      <c r="C16" s="146"/>
      <c r="D16" s="127"/>
      <c r="E16" s="53"/>
      <c r="F16" s="53"/>
      <c r="G16" s="53"/>
      <c r="H16" s="53"/>
      <c r="I16" s="30"/>
      <c r="J16" s="126"/>
      <c r="K16" s="30"/>
      <c r="L16" s="126"/>
      <c r="M16" s="135"/>
      <c r="N16" s="126"/>
      <c r="O16" s="126"/>
      <c r="P16" s="126"/>
      <c r="Q16" s="126"/>
      <c r="R16" s="126"/>
      <c r="S16" s="126"/>
      <c r="T16" s="30"/>
      <c r="U16" s="199"/>
      <c r="V16" s="199"/>
      <c r="W16" s="117"/>
      <c r="X16" s="117"/>
      <c r="Y16" s="117"/>
      <c r="Z16" s="117"/>
      <c r="AA16" s="117"/>
      <c r="AB16" s="117"/>
      <c r="AC16" s="117"/>
    </row>
    <row r="17" spans="1:29" s="48" customFormat="1" ht="28.5" customHeight="1">
      <c r="A17" s="219">
        <v>182</v>
      </c>
      <c r="B17" s="219" t="s">
        <v>482</v>
      </c>
      <c r="C17" s="220" t="s">
        <v>531</v>
      </c>
      <c r="D17" s="237">
        <v>3200000</v>
      </c>
      <c r="E17" s="225"/>
      <c r="F17" s="53"/>
      <c r="G17" s="53"/>
      <c r="H17" s="225">
        <f>D17+E17</f>
        <v>3200000</v>
      </c>
      <c r="I17" s="229"/>
      <c r="J17" s="218">
        <v>3200000</v>
      </c>
      <c r="K17" s="229"/>
      <c r="L17" s="229">
        <v>3200000</v>
      </c>
      <c r="M17" s="229">
        <v>189875</v>
      </c>
      <c r="N17" s="224">
        <v>3389875</v>
      </c>
      <c r="O17" s="229"/>
      <c r="P17" s="224">
        <v>3389875</v>
      </c>
      <c r="Q17" s="139"/>
      <c r="R17" s="139"/>
      <c r="S17" s="139"/>
      <c r="T17" s="229"/>
      <c r="U17" s="226">
        <v>490000</v>
      </c>
      <c r="V17" s="226">
        <v>490000</v>
      </c>
      <c r="W17" s="132"/>
      <c r="X17" s="132"/>
      <c r="Y17" s="132"/>
      <c r="Z17" s="132"/>
      <c r="AA17" s="132"/>
      <c r="AB17" s="132"/>
      <c r="AC17" s="132"/>
    </row>
    <row r="18" spans="1:29" ht="27.75" customHeight="1">
      <c r="A18" s="219"/>
      <c r="B18" s="219"/>
      <c r="C18" s="220"/>
      <c r="D18" s="237"/>
      <c r="E18" s="225"/>
      <c r="F18" s="53"/>
      <c r="G18" s="53"/>
      <c r="H18" s="225"/>
      <c r="I18" s="229"/>
      <c r="J18" s="218"/>
      <c r="K18" s="229"/>
      <c r="L18" s="229"/>
      <c r="M18" s="229"/>
      <c r="N18" s="224"/>
      <c r="O18" s="229"/>
      <c r="P18" s="224"/>
      <c r="Q18" s="139"/>
      <c r="R18" s="139"/>
      <c r="S18" s="139"/>
      <c r="T18" s="229"/>
      <c r="U18" s="227"/>
      <c r="V18" s="227"/>
      <c r="W18" s="117"/>
      <c r="X18" s="117"/>
      <c r="Y18" s="117"/>
      <c r="Z18" s="117"/>
      <c r="AA18" s="117"/>
      <c r="AB18" s="117"/>
      <c r="AC18" s="117"/>
    </row>
    <row r="19" spans="1:29" ht="15.75" customHeight="1">
      <c r="A19" s="219"/>
      <c r="B19" s="219"/>
      <c r="C19" s="220"/>
      <c r="D19" s="237"/>
      <c r="E19" s="225"/>
      <c r="F19" s="53"/>
      <c r="G19" s="53"/>
      <c r="H19" s="225"/>
      <c r="I19" s="229"/>
      <c r="J19" s="218"/>
      <c r="K19" s="229"/>
      <c r="L19" s="229"/>
      <c r="M19" s="229"/>
      <c r="N19" s="224"/>
      <c r="O19" s="229"/>
      <c r="P19" s="224"/>
      <c r="Q19" s="139"/>
      <c r="R19" s="139"/>
      <c r="S19" s="139"/>
      <c r="T19" s="229"/>
      <c r="U19" s="227"/>
      <c r="V19" s="227"/>
      <c r="W19" s="117"/>
      <c r="X19" s="117"/>
      <c r="Y19" s="117"/>
      <c r="Z19" s="117"/>
      <c r="AA19" s="117"/>
      <c r="AB19" s="117"/>
      <c r="AC19" s="117"/>
    </row>
    <row r="20" spans="1:29" ht="9" customHeight="1">
      <c r="A20" s="219"/>
      <c r="B20" s="219"/>
      <c r="C20" s="220"/>
      <c r="D20" s="237"/>
      <c r="E20" s="225"/>
      <c r="F20" s="53"/>
      <c r="G20" s="53"/>
      <c r="H20" s="225"/>
      <c r="I20" s="229"/>
      <c r="J20" s="218"/>
      <c r="K20" s="229"/>
      <c r="L20" s="229"/>
      <c r="M20" s="229"/>
      <c r="N20" s="224"/>
      <c r="O20" s="229"/>
      <c r="P20" s="224"/>
      <c r="Q20" s="139"/>
      <c r="R20" s="139"/>
      <c r="S20" s="139"/>
      <c r="T20" s="229"/>
      <c r="U20" s="228"/>
      <c r="V20" s="228"/>
      <c r="W20" s="117"/>
      <c r="X20" s="117"/>
      <c r="Y20" s="117"/>
      <c r="Z20" s="117"/>
      <c r="AA20" s="117"/>
      <c r="AB20" s="117"/>
      <c r="AC20" s="117"/>
    </row>
    <row r="21" spans="1:29" ht="5.25" customHeight="1" hidden="1">
      <c r="A21" s="219">
        <v>182</v>
      </c>
      <c r="B21" s="219" t="s">
        <v>410</v>
      </c>
      <c r="C21" s="230" t="s">
        <v>481</v>
      </c>
      <c r="D21" s="127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00"/>
      <c r="V21" s="200"/>
      <c r="W21" s="117"/>
      <c r="X21" s="117"/>
      <c r="Y21" s="117"/>
      <c r="Z21" s="117"/>
      <c r="AA21" s="117"/>
      <c r="AB21" s="117"/>
      <c r="AC21" s="117"/>
    </row>
    <row r="22" spans="1:29" ht="15.75" customHeight="1" hidden="1">
      <c r="A22" s="219"/>
      <c r="B22" s="219"/>
      <c r="C22" s="230"/>
      <c r="D22" s="127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00"/>
      <c r="V22" s="200"/>
      <c r="W22" s="117"/>
      <c r="X22" s="117"/>
      <c r="Y22" s="117"/>
      <c r="Z22" s="117"/>
      <c r="AA22" s="117"/>
      <c r="AB22" s="117"/>
      <c r="AC22" s="117"/>
    </row>
    <row r="23" spans="1:29" ht="12.75" customHeight="1" hidden="1">
      <c r="A23" s="219"/>
      <c r="B23" s="219"/>
      <c r="C23" s="230"/>
      <c r="D23" s="127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00"/>
      <c r="V23" s="200"/>
      <c r="W23" s="117"/>
      <c r="X23" s="117"/>
      <c r="Y23" s="117"/>
      <c r="Z23" s="117"/>
      <c r="AA23" s="117"/>
      <c r="AB23" s="117"/>
      <c r="AC23" s="117"/>
    </row>
    <row r="24" spans="1:29" ht="12.75" customHeight="1" hidden="1">
      <c r="A24" s="219"/>
      <c r="B24" s="219"/>
      <c r="C24" s="230"/>
      <c r="D24" s="127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00"/>
      <c r="V24" s="200"/>
      <c r="W24" s="117"/>
      <c r="X24" s="117"/>
      <c r="Y24" s="117"/>
      <c r="Z24" s="117"/>
      <c r="AA24" s="117"/>
      <c r="AB24" s="117"/>
      <c r="AC24" s="117"/>
    </row>
    <row r="25" spans="1:29" s="48" customFormat="1" ht="39.75" customHeight="1" hidden="1">
      <c r="A25" s="219"/>
      <c r="B25" s="219"/>
      <c r="C25" s="230"/>
      <c r="D25" s="127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01"/>
      <c r="V25" s="201"/>
      <c r="W25" s="132"/>
      <c r="X25" s="132"/>
      <c r="Y25" s="132"/>
      <c r="Z25" s="132"/>
      <c r="AA25" s="132"/>
      <c r="AB25" s="132"/>
      <c r="AC25" s="132"/>
    </row>
    <row r="26" spans="1:29" ht="26.25" customHeight="1" hidden="1" thickBot="1">
      <c r="A26" s="219"/>
      <c r="B26" s="219"/>
      <c r="C26" s="230"/>
      <c r="D26" s="127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00"/>
      <c r="V26" s="200"/>
      <c r="W26" s="117"/>
      <c r="X26" s="117"/>
      <c r="Y26" s="117"/>
      <c r="Z26" s="117"/>
      <c r="AA26" s="117"/>
      <c r="AB26" s="117"/>
      <c r="AC26" s="117"/>
    </row>
    <row r="27" spans="1:29" ht="12.75" customHeight="1" hidden="1">
      <c r="A27" s="137">
        <v>182</v>
      </c>
      <c r="B27" s="137" t="s">
        <v>412</v>
      </c>
      <c r="C27" s="138" t="s">
        <v>413</v>
      </c>
      <c r="D27" s="127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00"/>
      <c r="V27" s="200"/>
      <c r="W27" s="117"/>
      <c r="X27" s="117"/>
      <c r="Y27" s="117"/>
      <c r="Z27" s="117"/>
      <c r="AA27" s="117"/>
      <c r="AB27" s="117"/>
      <c r="AC27" s="117"/>
    </row>
    <row r="28" spans="1:29" ht="12.75" customHeight="1" hidden="1">
      <c r="A28" s="137">
        <v>182</v>
      </c>
      <c r="B28" s="137" t="s">
        <v>414</v>
      </c>
      <c r="C28" s="138" t="s">
        <v>415</v>
      </c>
      <c r="D28" s="127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00"/>
      <c r="V28" s="200"/>
      <c r="W28" s="117"/>
      <c r="X28" s="117"/>
      <c r="Y28" s="117"/>
      <c r="Z28" s="117"/>
      <c r="AA28" s="117"/>
      <c r="AB28" s="117"/>
      <c r="AC28" s="117"/>
    </row>
    <row r="29" spans="1:29" ht="31.5" customHeight="1">
      <c r="A29" s="149">
        <v>100</v>
      </c>
      <c r="B29" s="149" t="s">
        <v>490</v>
      </c>
      <c r="C29" s="150" t="s">
        <v>491</v>
      </c>
      <c r="D29" s="184"/>
      <c r="E29" s="33"/>
      <c r="F29" s="38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02">
        <f>U30+U31+U32+U33</f>
        <v>424800</v>
      </c>
      <c r="V29" s="202">
        <f>V30+V31+V32+V33</f>
        <v>424800</v>
      </c>
      <c r="W29" s="117"/>
      <c r="X29" s="117"/>
      <c r="Y29" s="117"/>
      <c r="Z29" s="117"/>
      <c r="AA29" s="117"/>
      <c r="AB29" s="117"/>
      <c r="AC29" s="117"/>
    </row>
    <row r="30" spans="1:29" ht="78.75" customHeight="1">
      <c r="A30" s="137">
        <v>100</v>
      </c>
      <c r="B30" s="137" t="s">
        <v>492</v>
      </c>
      <c r="C30" s="138" t="s">
        <v>500</v>
      </c>
      <c r="D30" s="184"/>
      <c r="E30" s="33"/>
      <c r="F30" s="38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03">
        <v>140000</v>
      </c>
      <c r="V30" s="203">
        <v>140000</v>
      </c>
      <c r="W30" s="117"/>
      <c r="X30" s="117"/>
      <c r="Y30" s="117"/>
      <c r="Z30" s="117"/>
      <c r="AA30" s="117"/>
      <c r="AB30" s="117"/>
      <c r="AC30" s="117"/>
    </row>
    <row r="31" spans="1:29" ht="93.75" customHeight="1">
      <c r="A31" s="137">
        <v>100</v>
      </c>
      <c r="B31" s="137" t="s">
        <v>493</v>
      </c>
      <c r="C31" s="185" t="s">
        <v>501</v>
      </c>
      <c r="D31" s="184"/>
      <c r="E31" s="33"/>
      <c r="F31" s="38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03">
        <v>3800</v>
      </c>
      <c r="V31" s="203">
        <v>3800</v>
      </c>
      <c r="W31" s="117"/>
      <c r="X31" s="117"/>
      <c r="Y31" s="117"/>
      <c r="Z31" s="117"/>
      <c r="AA31" s="117"/>
      <c r="AB31" s="117"/>
      <c r="AC31" s="117"/>
    </row>
    <row r="32" spans="1:29" ht="80.25" customHeight="1">
      <c r="A32" s="137">
        <v>100</v>
      </c>
      <c r="B32" s="137" t="s">
        <v>494</v>
      </c>
      <c r="C32" s="138" t="s">
        <v>502</v>
      </c>
      <c r="D32" s="184"/>
      <c r="E32" s="33"/>
      <c r="F32" s="38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03">
        <v>280000</v>
      </c>
      <c r="V32" s="203">
        <v>280000</v>
      </c>
      <c r="W32" s="117"/>
      <c r="X32" s="117"/>
      <c r="Y32" s="117"/>
      <c r="Z32" s="117"/>
      <c r="AA32" s="117"/>
      <c r="AB32" s="117"/>
      <c r="AC32" s="117"/>
    </row>
    <row r="33" spans="1:29" ht="82.5" customHeight="1">
      <c r="A33" s="137">
        <v>100</v>
      </c>
      <c r="B33" s="137" t="s">
        <v>495</v>
      </c>
      <c r="C33" s="183" t="s">
        <v>503</v>
      </c>
      <c r="D33" s="184"/>
      <c r="E33" s="33"/>
      <c r="F33" s="38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03">
        <v>1000</v>
      </c>
      <c r="V33" s="203">
        <v>1000</v>
      </c>
      <c r="W33" s="117"/>
      <c r="X33" s="117"/>
      <c r="Y33" s="117"/>
      <c r="Z33" s="117"/>
      <c r="AA33" s="117"/>
      <c r="AB33" s="117"/>
      <c r="AC33" s="117"/>
    </row>
    <row r="34" spans="1:29" ht="18" customHeight="1">
      <c r="A34" s="149">
        <v>182</v>
      </c>
      <c r="B34" s="149" t="s">
        <v>412</v>
      </c>
      <c r="C34" s="150" t="s">
        <v>437</v>
      </c>
      <c r="D34" s="127">
        <f aca="true" t="shared" si="2" ref="D34:I34">D35+D40</f>
        <v>159500</v>
      </c>
      <c r="E34" s="127">
        <f t="shared" si="2"/>
        <v>0</v>
      </c>
      <c r="F34" s="127">
        <f t="shared" si="2"/>
        <v>0</v>
      </c>
      <c r="G34" s="127">
        <f t="shared" si="2"/>
        <v>0</v>
      </c>
      <c r="H34" s="127">
        <f t="shared" si="2"/>
        <v>159500</v>
      </c>
      <c r="I34" s="127">
        <f t="shared" si="2"/>
        <v>0</v>
      </c>
      <c r="J34" s="127">
        <f>H34+I34</f>
        <v>159500</v>
      </c>
      <c r="K34" s="127"/>
      <c r="L34" s="126">
        <f>J34+K34</f>
        <v>159500</v>
      </c>
      <c r="M34" s="127">
        <v>50000</v>
      </c>
      <c r="N34" s="126">
        <f>L34+M34</f>
        <v>209500</v>
      </c>
      <c r="O34" s="126">
        <v>30019.21</v>
      </c>
      <c r="P34" s="126">
        <f>P35+P40</f>
        <v>239519.21</v>
      </c>
      <c r="Q34" s="126"/>
      <c r="R34" s="126"/>
      <c r="S34" s="126"/>
      <c r="T34" s="127"/>
      <c r="U34" s="197">
        <f>U35+U36+U39</f>
        <v>675000</v>
      </c>
      <c r="V34" s="197">
        <f>V35+V36+V39</f>
        <v>675000</v>
      </c>
      <c r="W34" s="131"/>
      <c r="X34" s="131"/>
      <c r="Y34" s="131"/>
      <c r="Z34" s="131"/>
      <c r="AA34" s="131"/>
      <c r="AB34" s="131"/>
      <c r="AC34" s="117"/>
    </row>
    <row r="35" spans="1:29" ht="45" customHeight="1">
      <c r="A35" s="137">
        <v>182</v>
      </c>
      <c r="B35" s="137" t="s">
        <v>414</v>
      </c>
      <c r="C35" s="138" t="s">
        <v>513</v>
      </c>
      <c r="D35" s="127">
        <v>100000</v>
      </c>
      <c r="E35" s="53"/>
      <c r="F35" s="53"/>
      <c r="G35" s="53"/>
      <c r="H35" s="53">
        <f>D35+E35</f>
        <v>100000</v>
      </c>
      <c r="I35" s="30"/>
      <c r="J35" s="127">
        <f>H35+I35</f>
        <v>100000</v>
      </c>
      <c r="K35" s="30"/>
      <c r="L35" s="126">
        <f>J35+K35</f>
        <v>100000</v>
      </c>
      <c r="M35" s="30"/>
      <c r="N35" s="126">
        <f>L35+M35</f>
        <v>100000</v>
      </c>
      <c r="O35" s="126"/>
      <c r="P35" s="126">
        <f>N35+O35</f>
        <v>100000</v>
      </c>
      <c r="Q35" s="126"/>
      <c r="R35" s="126"/>
      <c r="S35" s="126"/>
      <c r="T35" s="30"/>
      <c r="U35" s="198">
        <v>45000</v>
      </c>
      <c r="V35" s="198">
        <v>45000</v>
      </c>
      <c r="W35" s="117"/>
      <c r="X35" s="117"/>
      <c r="Y35" s="117"/>
      <c r="Z35" s="117"/>
      <c r="AA35" s="117"/>
      <c r="AB35" s="117"/>
      <c r="AC35" s="117"/>
    </row>
    <row r="36" spans="1:29" ht="17.25" customHeight="1">
      <c r="A36" s="137">
        <v>182</v>
      </c>
      <c r="B36" s="137" t="s">
        <v>471</v>
      </c>
      <c r="C36" s="150" t="s">
        <v>466</v>
      </c>
      <c r="D36" s="127"/>
      <c r="E36" s="53"/>
      <c r="F36" s="53"/>
      <c r="G36" s="53"/>
      <c r="H36" s="53"/>
      <c r="I36" s="30"/>
      <c r="J36" s="127"/>
      <c r="K36" s="30"/>
      <c r="L36" s="126"/>
      <c r="M36" s="30"/>
      <c r="N36" s="126"/>
      <c r="O36" s="126"/>
      <c r="P36" s="126"/>
      <c r="Q36" s="126"/>
      <c r="R36" s="126"/>
      <c r="S36" s="126"/>
      <c r="T36" s="30"/>
      <c r="U36" s="204">
        <f>U37+U38</f>
        <v>392000</v>
      </c>
      <c r="V36" s="204">
        <f>V37+V38</f>
        <v>392000</v>
      </c>
      <c r="W36" s="117"/>
      <c r="X36" s="117"/>
      <c r="Y36" s="117"/>
      <c r="Z36" s="117"/>
      <c r="AA36" s="117"/>
      <c r="AB36" s="117"/>
      <c r="AC36" s="117"/>
    </row>
    <row r="37" spans="1:29" ht="16.5" customHeight="1">
      <c r="A37" s="137">
        <v>182</v>
      </c>
      <c r="B37" s="137" t="s">
        <v>467</v>
      </c>
      <c r="C37" s="138" t="s">
        <v>468</v>
      </c>
      <c r="D37" s="127"/>
      <c r="E37" s="53"/>
      <c r="F37" s="53"/>
      <c r="G37" s="53"/>
      <c r="H37" s="53"/>
      <c r="I37" s="30"/>
      <c r="J37" s="127"/>
      <c r="K37" s="30"/>
      <c r="L37" s="126"/>
      <c r="M37" s="30"/>
      <c r="N37" s="126"/>
      <c r="O37" s="126"/>
      <c r="P37" s="126"/>
      <c r="Q37" s="126"/>
      <c r="R37" s="126"/>
      <c r="S37" s="126"/>
      <c r="T37" s="30"/>
      <c r="U37" s="198">
        <v>42000</v>
      </c>
      <c r="V37" s="198">
        <v>42000</v>
      </c>
      <c r="W37" s="117"/>
      <c r="X37" s="117"/>
      <c r="Y37" s="117"/>
      <c r="Z37" s="117"/>
      <c r="AA37" s="117"/>
      <c r="AB37" s="117"/>
      <c r="AC37" s="117"/>
    </row>
    <row r="38" spans="1:29" ht="21.75" customHeight="1">
      <c r="A38" s="137">
        <v>182</v>
      </c>
      <c r="B38" s="137" t="s">
        <v>469</v>
      </c>
      <c r="C38" s="138" t="s">
        <v>470</v>
      </c>
      <c r="D38" s="127"/>
      <c r="E38" s="53"/>
      <c r="F38" s="53"/>
      <c r="G38" s="53"/>
      <c r="H38" s="53"/>
      <c r="I38" s="30"/>
      <c r="J38" s="127"/>
      <c r="K38" s="30"/>
      <c r="L38" s="126"/>
      <c r="M38" s="30"/>
      <c r="N38" s="126"/>
      <c r="O38" s="126"/>
      <c r="P38" s="126"/>
      <c r="Q38" s="126"/>
      <c r="R38" s="126"/>
      <c r="S38" s="126"/>
      <c r="T38" s="30"/>
      <c r="U38" s="198">
        <v>350000</v>
      </c>
      <c r="V38" s="198">
        <v>350000</v>
      </c>
      <c r="W38" s="117"/>
      <c r="X38" s="117"/>
      <c r="Y38" s="117"/>
      <c r="Z38" s="117"/>
      <c r="AA38" s="117"/>
      <c r="AB38" s="117"/>
      <c r="AC38" s="117"/>
    </row>
    <row r="39" spans="1:29" ht="21.75" customHeight="1">
      <c r="A39" s="137">
        <v>182</v>
      </c>
      <c r="B39" s="149" t="s">
        <v>486</v>
      </c>
      <c r="C39" s="176" t="s">
        <v>487</v>
      </c>
      <c r="D39" s="149"/>
      <c r="E39" s="177"/>
      <c r="F39" s="177"/>
      <c r="G39" s="177"/>
      <c r="H39" s="177"/>
      <c r="I39" s="178"/>
      <c r="J39" s="149"/>
      <c r="K39" s="178"/>
      <c r="L39" s="145"/>
      <c r="M39" s="178"/>
      <c r="N39" s="145"/>
      <c r="O39" s="145"/>
      <c r="P39" s="145"/>
      <c r="Q39" s="145"/>
      <c r="R39" s="145"/>
      <c r="S39" s="145"/>
      <c r="T39" s="178"/>
      <c r="U39" s="205">
        <f>U40+U41</f>
        <v>238000</v>
      </c>
      <c r="V39" s="205">
        <f>V40+V41</f>
        <v>238000</v>
      </c>
      <c r="W39" s="117"/>
      <c r="X39" s="117"/>
      <c r="Y39" s="117"/>
      <c r="Z39" s="117"/>
      <c r="AA39" s="117"/>
      <c r="AB39" s="117"/>
      <c r="AC39" s="117"/>
    </row>
    <row r="40" spans="1:29" ht="40.5" customHeight="1">
      <c r="A40" s="137">
        <v>182</v>
      </c>
      <c r="B40" s="188" t="s">
        <v>508</v>
      </c>
      <c r="C40" s="172" t="s">
        <v>509</v>
      </c>
      <c r="D40" s="127">
        <v>59500</v>
      </c>
      <c r="E40" s="53"/>
      <c r="F40" s="53"/>
      <c r="G40" s="53"/>
      <c r="H40" s="53">
        <f>D40+E40</f>
        <v>59500</v>
      </c>
      <c r="I40" s="30"/>
      <c r="J40" s="127">
        <f>H40+I40</f>
        <v>59500</v>
      </c>
      <c r="K40" s="30"/>
      <c r="L40" s="126">
        <f>J40+K40</f>
        <v>59500</v>
      </c>
      <c r="M40" s="30">
        <v>50000</v>
      </c>
      <c r="N40" s="126">
        <f>L40+M40</f>
        <v>109500</v>
      </c>
      <c r="O40" s="126">
        <v>30019.21</v>
      </c>
      <c r="P40" s="126">
        <f>N40+O40</f>
        <v>139519.21</v>
      </c>
      <c r="Q40" s="126"/>
      <c r="R40" s="126"/>
      <c r="S40" s="126"/>
      <c r="T40" s="30"/>
      <c r="U40" s="198">
        <v>138000</v>
      </c>
      <c r="V40" s="198">
        <v>138000</v>
      </c>
      <c r="W40" s="117"/>
      <c r="X40" s="117"/>
      <c r="Y40" s="117"/>
      <c r="Z40" s="117"/>
      <c r="AA40" s="117"/>
      <c r="AB40" s="117"/>
      <c r="AC40" s="117"/>
    </row>
    <row r="41" spans="1:29" ht="37.5" customHeight="1">
      <c r="A41" s="137">
        <v>182</v>
      </c>
      <c r="B41" s="188" t="s">
        <v>510</v>
      </c>
      <c r="C41" s="172" t="s">
        <v>511</v>
      </c>
      <c r="D41" s="127"/>
      <c r="E41" s="53"/>
      <c r="F41" s="53"/>
      <c r="G41" s="53"/>
      <c r="H41" s="53"/>
      <c r="I41" s="30"/>
      <c r="J41" s="127"/>
      <c r="K41" s="30"/>
      <c r="L41" s="126"/>
      <c r="M41" s="30"/>
      <c r="N41" s="126"/>
      <c r="O41" s="126"/>
      <c r="P41" s="126"/>
      <c r="Q41" s="126"/>
      <c r="R41" s="126"/>
      <c r="S41" s="126"/>
      <c r="T41" s="30"/>
      <c r="U41" s="198">
        <v>100000</v>
      </c>
      <c r="V41" s="198">
        <v>100000</v>
      </c>
      <c r="W41" s="117"/>
      <c r="X41" s="117"/>
      <c r="Y41" s="117"/>
      <c r="Z41" s="117"/>
      <c r="AA41" s="117"/>
      <c r="AB41" s="117"/>
      <c r="AC41" s="117"/>
    </row>
    <row r="42" spans="1:38" ht="18" customHeight="1">
      <c r="A42" s="137">
        <v>707</v>
      </c>
      <c r="B42" s="149" t="s">
        <v>416</v>
      </c>
      <c r="C42" s="150" t="s">
        <v>417</v>
      </c>
      <c r="D42" s="127">
        <f aca="true" t="shared" si="3" ref="D42:J42">D43</f>
        <v>0</v>
      </c>
      <c r="E42" s="127">
        <f t="shared" si="3"/>
        <v>0</v>
      </c>
      <c r="F42" s="127">
        <f t="shared" si="3"/>
        <v>0</v>
      </c>
      <c r="G42" s="127">
        <f t="shared" si="3"/>
        <v>0</v>
      </c>
      <c r="H42" s="127">
        <f t="shared" si="3"/>
        <v>0</v>
      </c>
      <c r="I42" s="127">
        <f t="shared" si="3"/>
        <v>0</v>
      </c>
      <c r="J42" s="127">
        <f t="shared" si="3"/>
        <v>0</v>
      </c>
      <c r="K42" s="127"/>
      <c r="L42" s="126">
        <f>J42+K42</f>
        <v>0</v>
      </c>
      <c r="M42" s="127"/>
      <c r="N42" s="126">
        <f>N46</f>
        <v>0</v>
      </c>
      <c r="O42" s="126">
        <f>O46</f>
        <v>100</v>
      </c>
      <c r="P42" s="126">
        <f>P46</f>
        <v>100</v>
      </c>
      <c r="Q42" s="126"/>
      <c r="R42" s="126"/>
      <c r="S42" s="126"/>
      <c r="T42" s="127"/>
      <c r="U42" s="204">
        <f>U46</f>
        <v>28000</v>
      </c>
      <c r="V42" s="204">
        <f>V46</f>
        <v>28000</v>
      </c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</row>
    <row r="43" spans="1:29" ht="39" customHeight="1" hidden="1" thickBot="1">
      <c r="A43" s="137"/>
      <c r="B43" s="137"/>
      <c r="C43" s="138"/>
      <c r="D43" s="127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206"/>
      <c r="V43" s="206"/>
      <c r="W43" s="117"/>
      <c r="X43" s="117"/>
      <c r="Y43" s="117"/>
      <c r="Z43" s="117"/>
      <c r="AA43" s="117"/>
      <c r="AB43" s="117"/>
      <c r="AC43" s="117"/>
    </row>
    <row r="44" spans="1:29" ht="2.25" customHeight="1" hidden="1">
      <c r="A44" s="137">
        <v>701</v>
      </c>
      <c r="B44" s="137" t="s">
        <v>418</v>
      </c>
      <c r="C44" s="138" t="s">
        <v>419</v>
      </c>
      <c r="D44" s="127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06"/>
      <c r="V44" s="206"/>
      <c r="W44" s="117"/>
      <c r="X44" s="117"/>
      <c r="Y44" s="117"/>
      <c r="Z44" s="117"/>
      <c r="AA44" s="117"/>
      <c r="AB44" s="117"/>
      <c r="AC44" s="117"/>
    </row>
    <row r="45" spans="1:29" ht="2.25" customHeight="1" hidden="1">
      <c r="A45" s="137"/>
      <c r="B45" s="137"/>
      <c r="C45" s="138"/>
      <c r="D45" s="127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06"/>
      <c r="V45" s="206"/>
      <c r="W45" s="117"/>
      <c r="X45" s="117"/>
      <c r="Y45" s="117"/>
      <c r="Z45" s="117"/>
      <c r="AA45" s="117"/>
      <c r="AB45" s="117"/>
      <c r="AC45" s="117"/>
    </row>
    <row r="46" spans="1:29" ht="47.25" customHeight="1">
      <c r="A46" s="137">
        <v>707</v>
      </c>
      <c r="B46" s="137" t="s">
        <v>459</v>
      </c>
      <c r="C46" s="138" t="s">
        <v>483</v>
      </c>
      <c r="D46" s="127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198">
        <f>U47</f>
        <v>28000</v>
      </c>
      <c r="V46" s="198">
        <f>V47</f>
        <v>28000</v>
      </c>
      <c r="W46" s="117"/>
      <c r="X46" s="117"/>
      <c r="Y46" s="117"/>
      <c r="Z46" s="117"/>
      <c r="AA46" s="117"/>
      <c r="AB46" s="117"/>
      <c r="AC46" s="117"/>
    </row>
    <row r="47" spans="1:29" ht="78.75">
      <c r="A47" s="137">
        <v>707</v>
      </c>
      <c r="B47" s="137" t="s">
        <v>418</v>
      </c>
      <c r="C47" s="138" t="s">
        <v>460</v>
      </c>
      <c r="D47" s="127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198">
        <v>28000</v>
      </c>
      <c r="V47" s="198">
        <v>28000</v>
      </c>
      <c r="W47" s="117"/>
      <c r="X47" s="117"/>
      <c r="Y47" s="117"/>
      <c r="Z47" s="117"/>
      <c r="AA47" s="117"/>
      <c r="AB47" s="117"/>
      <c r="AC47" s="117"/>
    </row>
    <row r="48" spans="1:29" ht="30.75" customHeight="1" hidden="1">
      <c r="A48" s="137">
        <v>182</v>
      </c>
      <c r="B48" s="149" t="s">
        <v>449</v>
      </c>
      <c r="C48" s="159" t="s">
        <v>450</v>
      </c>
      <c r="D48" s="127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204">
        <f>U49+U50</f>
        <v>0</v>
      </c>
      <c r="V48" s="204">
        <f>V49+V50</f>
        <v>0</v>
      </c>
      <c r="W48" s="117"/>
      <c r="X48" s="117"/>
      <c r="Y48" s="117"/>
      <c r="Z48" s="117"/>
      <c r="AA48" s="117"/>
      <c r="AB48" s="117"/>
      <c r="AC48" s="117"/>
    </row>
    <row r="49" spans="1:29" ht="31.5" hidden="1">
      <c r="A49" s="137">
        <v>182</v>
      </c>
      <c r="B49" s="137" t="s">
        <v>455</v>
      </c>
      <c r="C49" s="138" t="s">
        <v>456</v>
      </c>
      <c r="D49" s="127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204">
        <v>0</v>
      </c>
      <c r="V49" s="204">
        <v>0</v>
      </c>
      <c r="W49" s="117"/>
      <c r="X49" s="117"/>
      <c r="Y49" s="117"/>
      <c r="Z49" s="117"/>
      <c r="AA49" s="117"/>
      <c r="AB49" s="117"/>
      <c r="AC49" s="117"/>
    </row>
    <row r="50" spans="1:29" ht="31.5" hidden="1">
      <c r="A50" s="137">
        <v>182</v>
      </c>
      <c r="B50" s="137" t="s">
        <v>451</v>
      </c>
      <c r="C50" s="138" t="s">
        <v>452</v>
      </c>
      <c r="D50" s="127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204">
        <v>0</v>
      </c>
      <c r="V50" s="204">
        <v>0</v>
      </c>
      <c r="W50" s="117"/>
      <c r="X50" s="117"/>
      <c r="Y50" s="117"/>
      <c r="Z50" s="117"/>
      <c r="AA50" s="117"/>
      <c r="AB50" s="117"/>
      <c r="AC50" s="117"/>
    </row>
    <row r="51" spans="1:29" s="122" customFormat="1" ht="21" customHeight="1" hidden="1">
      <c r="A51" s="233"/>
      <c r="B51" s="235"/>
      <c r="C51" s="234" t="s">
        <v>420</v>
      </c>
      <c r="D51" s="236" t="e">
        <f>D53+D60</f>
        <v>#REF!</v>
      </c>
      <c r="E51" s="189"/>
      <c r="F51" s="189"/>
      <c r="G51" s="189"/>
      <c r="H51" s="189" t="e">
        <f>D51+E51</f>
        <v>#REF!</v>
      </c>
      <c r="I51" s="190"/>
      <c r="J51" s="161" t="e">
        <f>H51-I51</f>
        <v>#REF!</v>
      </c>
      <c r="K51" s="190"/>
      <c r="L51" s="161" t="e">
        <f>J51+K51</f>
        <v>#REF!</v>
      </c>
      <c r="M51" s="190">
        <v>100000</v>
      </c>
      <c r="N51" s="161" t="e">
        <f>N53+N60</f>
        <v>#REF!</v>
      </c>
      <c r="O51" s="161" t="e">
        <f>O53+O60</f>
        <v>#REF!</v>
      </c>
      <c r="P51" s="161" t="e">
        <f>P53+P60</f>
        <v>#REF!</v>
      </c>
      <c r="Q51" s="161"/>
      <c r="R51" s="161"/>
      <c r="S51" s="161"/>
      <c r="T51" s="190"/>
      <c r="U51" s="197"/>
      <c r="V51" s="197"/>
      <c r="W51" s="192"/>
      <c r="X51" s="192"/>
      <c r="Y51" s="133"/>
      <c r="Z51" s="133"/>
      <c r="AA51" s="133"/>
      <c r="AB51" s="133"/>
      <c r="AC51" s="133"/>
    </row>
    <row r="52" spans="1:29" s="122" customFormat="1" ht="17.25" customHeight="1" hidden="1" thickBot="1">
      <c r="A52" s="233"/>
      <c r="B52" s="235"/>
      <c r="C52" s="234"/>
      <c r="D52" s="236"/>
      <c r="E52" s="189"/>
      <c r="F52" s="189"/>
      <c r="G52" s="189"/>
      <c r="H52" s="193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207"/>
      <c r="V52" s="207"/>
      <c r="W52" s="192"/>
      <c r="X52" s="192"/>
      <c r="Y52" s="133"/>
      <c r="Z52" s="133"/>
      <c r="AA52" s="133"/>
      <c r="AB52" s="133"/>
      <c r="AC52" s="133"/>
    </row>
    <row r="53" spans="1:39" ht="48" customHeight="1">
      <c r="A53" s="137">
        <v>707</v>
      </c>
      <c r="B53" s="149" t="s">
        <v>421</v>
      </c>
      <c r="C53" s="150" t="s">
        <v>529</v>
      </c>
      <c r="D53" s="127">
        <f aca="true" t="shared" si="4" ref="D53:I53">D54+D56</f>
        <v>125000</v>
      </c>
      <c r="E53" s="127">
        <f t="shared" si="4"/>
        <v>0</v>
      </c>
      <c r="F53" s="127">
        <f t="shared" si="4"/>
        <v>0</v>
      </c>
      <c r="G53" s="127">
        <f t="shared" si="4"/>
        <v>0</v>
      </c>
      <c r="H53" s="127">
        <f t="shared" si="4"/>
        <v>125000</v>
      </c>
      <c r="I53" s="127">
        <f t="shared" si="4"/>
        <v>0</v>
      </c>
      <c r="J53" s="126">
        <f>H53-I53</f>
        <v>125000</v>
      </c>
      <c r="K53" s="127"/>
      <c r="L53" s="126">
        <f>J53+K53</f>
        <v>125000</v>
      </c>
      <c r="M53" s="127">
        <v>100000</v>
      </c>
      <c r="N53" s="126" t="e">
        <f>N54+N56+#REF!</f>
        <v>#REF!</v>
      </c>
      <c r="O53" s="126" t="e">
        <f>O54+O56+#REF!</f>
        <v>#REF!</v>
      </c>
      <c r="P53" s="126" t="e">
        <f>P54+P56+#REF!</f>
        <v>#REF!</v>
      </c>
      <c r="Q53" s="126"/>
      <c r="R53" s="126"/>
      <c r="S53" s="126"/>
      <c r="T53" s="127"/>
      <c r="U53" s="204">
        <f>U56</f>
        <v>8100</v>
      </c>
      <c r="V53" s="204">
        <f>V56</f>
        <v>8100</v>
      </c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17"/>
    </row>
    <row r="54" spans="1:29" ht="66.75" customHeight="1" hidden="1">
      <c r="A54" s="137">
        <v>707</v>
      </c>
      <c r="B54" s="137" t="s">
        <v>422</v>
      </c>
      <c r="C54" s="138" t="s">
        <v>423</v>
      </c>
      <c r="D54" s="127">
        <v>80000</v>
      </c>
      <c r="E54" s="53"/>
      <c r="F54" s="53"/>
      <c r="G54" s="53"/>
      <c r="H54" s="53">
        <f>D54+E54</f>
        <v>80000</v>
      </c>
      <c r="I54" s="30"/>
      <c r="J54" s="126">
        <f>H54-I54</f>
        <v>80000</v>
      </c>
      <c r="K54" s="30"/>
      <c r="L54" s="126">
        <f>J54+K54</f>
        <v>80000</v>
      </c>
      <c r="M54" s="30"/>
      <c r="N54" s="126">
        <f>L54+M54</f>
        <v>80000</v>
      </c>
      <c r="O54" s="126"/>
      <c r="P54" s="126">
        <f>N54+O54</f>
        <v>80000</v>
      </c>
      <c r="Q54" s="126"/>
      <c r="R54" s="126"/>
      <c r="S54" s="126"/>
      <c r="T54" s="30"/>
      <c r="U54" s="198">
        <f>U55</f>
        <v>0</v>
      </c>
      <c r="V54" s="198">
        <f>V55</f>
        <v>0</v>
      </c>
      <c r="W54" s="117"/>
      <c r="X54" s="117"/>
      <c r="Y54" s="117"/>
      <c r="Z54" s="117"/>
      <c r="AA54" s="117"/>
      <c r="AB54" s="117"/>
      <c r="AC54" s="117"/>
    </row>
    <row r="55" spans="1:29" ht="0.75" customHeight="1">
      <c r="A55" s="137">
        <v>707</v>
      </c>
      <c r="B55" s="137" t="s">
        <v>484</v>
      </c>
      <c r="C55" s="138" t="s">
        <v>532</v>
      </c>
      <c r="D55" s="127">
        <v>80000</v>
      </c>
      <c r="E55" s="53"/>
      <c r="F55" s="53"/>
      <c r="G55" s="53"/>
      <c r="H55" s="53">
        <f>D55+E55</f>
        <v>80000</v>
      </c>
      <c r="I55" s="30"/>
      <c r="J55" s="126">
        <f>H55-I55</f>
        <v>80000</v>
      </c>
      <c r="K55" s="30"/>
      <c r="L55" s="126">
        <f>J55+K55</f>
        <v>80000</v>
      </c>
      <c r="M55" s="30"/>
      <c r="N55" s="126">
        <f>L55+M55</f>
        <v>80000</v>
      </c>
      <c r="O55" s="126"/>
      <c r="P55" s="126">
        <f>N55+O55</f>
        <v>80000</v>
      </c>
      <c r="Q55" s="126"/>
      <c r="R55" s="126"/>
      <c r="S55" s="126"/>
      <c r="T55" s="30"/>
      <c r="U55" s="198">
        <v>0</v>
      </c>
      <c r="V55" s="198">
        <v>0</v>
      </c>
      <c r="W55" s="117"/>
      <c r="X55" s="117"/>
      <c r="Y55" s="117"/>
      <c r="Z55" s="117"/>
      <c r="AA55" s="117"/>
      <c r="AB55" s="117"/>
      <c r="AC55" s="117"/>
    </row>
    <row r="56" spans="1:29" ht="92.25" customHeight="1">
      <c r="A56" s="137">
        <v>707</v>
      </c>
      <c r="B56" s="137" t="s">
        <v>424</v>
      </c>
      <c r="C56" s="138" t="s">
        <v>485</v>
      </c>
      <c r="D56" s="127">
        <v>45000</v>
      </c>
      <c r="E56" s="53"/>
      <c r="F56" s="53"/>
      <c r="G56" s="53"/>
      <c r="H56" s="53">
        <f>D56+E56</f>
        <v>45000</v>
      </c>
      <c r="I56" s="30"/>
      <c r="J56" s="126">
        <f>H56-I56</f>
        <v>45000</v>
      </c>
      <c r="K56" s="30"/>
      <c r="L56" s="126">
        <f>J56+K56</f>
        <v>45000</v>
      </c>
      <c r="M56" s="30"/>
      <c r="N56" s="126">
        <f>L56+M56</f>
        <v>45000</v>
      </c>
      <c r="O56" s="126"/>
      <c r="P56" s="126">
        <f>N56+O56</f>
        <v>45000</v>
      </c>
      <c r="Q56" s="126"/>
      <c r="R56" s="126"/>
      <c r="S56" s="126"/>
      <c r="T56" s="30"/>
      <c r="U56" s="198">
        <f>U57</f>
        <v>8100</v>
      </c>
      <c r="V56" s="198">
        <f>V57</f>
        <v>8100</v>
      </c>
      <c r="W56" s="117"/>
      <c r="X56" s="117"/>
      <c r="Y56" s="117"/>
      <c r="Z56" s="117"/>
      <c r="AA56" s="117"/>
      <c r="AB56" s="117"/>
      <c r="AC56" s="117"/>
    </row>
    <row r="57" spans="1:29" ht="77.25" customHeight="1">
      <c r="A57" s="137">
        <v>707</v>
      </c>
      <c r="B57" s="137" t="s">
        <v>425</v>
      </c>
      <c r="C57" s="138" t="s">
        <v>516</v>
      </c>
      <c r="D57" s="127">
        <v>45000</v>
      </c>
      <c r="E57" s="53"/>
      <c r="F57" s="53"/>
      <c r="G57" s="53"/>
      <c r="H57" s="53">
        <f>D57+E57</f>
        <v>45000</v>
      </c>
      <c r="I57" s="30"/>
      <c r="J57" s="126">
        <f>H57-I57</f>
        <v>45000</v>
      </c>
      <c r="K57" s="30"/>
      <c r="L57" s="126">
        <f>J57+K57</f>
        <v>45000</v>
      </c>
      <c r="M57" s="30"/>
      <c r="N57" s="126">
        <f>L57+M57</f>
        <v>45000</v>
      </c>
      <c r="O57" s="126"/>
      <c r="P57" s="126">
        <f>N57+O57</f>
        <v>45000</v>
      </c>
      <c r="Q57" s="126"/>
      <c r="R57" s="126"/>
      <c r="S57" s="126"/>
      <c r="T57" s="30"/>
      <c r="U57" s="198">
        <v>8100</v>
      </c>
      <c r="V57" s="198">
        <v>8100</v>
      </c>
      <c r="W57" s="117"/>
      <c r="X57" s="117"/>
      <c r="Y57" s="117"/>
      <c r="Z57" s="117"/>
      <c r="AA57" s="117"/>
      <c r="AB57" s="117"/>
      <c r="AC57" s="117"/>
    </row>
    <row r="58" spans="1:29" ht="32.25" customHeight="1">
      <c r="A58" s="149">
        <v>707</v>
      </c>
      <c r="B58" s="149" t="s">
        <v>537</v>
      </c>
      <c r="C58" s="194" t="s">
        <v>514</v>
      </c>
      <c r="D58" s="127"/>
      <c r="E58" s="53"/>
      <c r="F58" s="53"/>
      <c r="G58" s="53"/>
      <c r="H58" s="53"/>
      <c r="I58" s="30"/>
      <c r="J58" s="126"/>
      <c r="K58" s="30"/>
      <c r="L58" s="126"/>
      <c r="M58" s="30"/>
      <c r="N58" s="126"/>
      <c r="O58" s="126"/>
      <c r="P58" s="126"/>
      <c r="Q58" s="126"/>
      <c r="R58" s="126"/>
      <c r="S58" s="126"/>
      <c r="T58" s="30"/>
      <c r="U58" s="204">
        <f>U59</f>
        <v>550000</v>
      </c>
      <c r="V58" s="204">
        <f>V59</f>
        <v>550000</v>
      </c>
      <c r="W58" s="117"/>
      <c r="X58" s="117"/>
      <c r="Y58" s="117"/>
      <c r="Z58" s="117"/>
      <c r="AA58" s="117"/>
      <c r="AB58" s="117"/>
      <c r="AC58" s="117"/>
    </row>
    <row r="59" spans="1:29" ht="32.25" customHeight="1">
      <c r="A59" s="137">
        <v>707</v>
      </c>
      <c r="B59" s="137" t="s">
        <v>530</v>
      </c>
      <c r="C59" s="138" t="s">
        <v>515</v>
      </c>
      <c r="D59" s="127"/>
      <c r="E59" s="53"/>
      <c r="F59" s="53"/>
      <c r="G59" s="53"/>
      <c r="H59" s="53"/>
      <c r="I59" s="30"/>
      <c r="J59" s="126"/>
      <c r="K59" s="30"/>
      <c r="L59" s="126"/>
      <c r="M59" s="30"/>
      <c r="N59" s="126"/>
      <c r="O59" s="126"/>
      <c r="P59" s="126"/>
      <c r="Q59" s="126"/>
      <c r="R59" s="126"/>
      <c r="S59" s="126"/>
      <c r="T59" s="30"/>
      <c r="U59" s="198">
        <v>550000</v>
      </c>
      <c r="V59" s="198">
        <v>550000</v>
      </c>
      <c r="W59" s="117"/>
      <c r="X59" s="117"/>
      <c r="Y59" s="117"/>
      <c r="Z59" s="117"/>
      <c r="AA59" s="117"/>
      <c r="AB59" s="117"/>
      <c r="AC59" s="117"/>
    </row>
    <row r="60" spans="1:22" ht="31.5" hidden="1">
      <c r="A60" s="137">
        <v>707</v>
      </c>
      <c r="B60" s="149" t="s">
        <v>426</v>
      </c>
      <c r="C60" s="150" t="s">
        <v>427</v>
      </c>
      <c r="D60" s="127" t="e">
        <f>#REF!+D61</f>
        <v>#REF!</v>
      </c>
      <c r="E60" s="53"/>
      <c r="F60" s="53"/>
      <c r="G60" s="53"/>
      <c r="H60" s="53" t="e">
        <f>D60+E60</f>
        <v>#REF!</v>
      </c>
      <c r="I60" s="30"/>
      <c r="J60" s="126" t="e">
        <f>H60-I60</f>
        <v>#REF!</v>
      </c>
      <c r="K60" s="30"/>
      <c r="L60" s="126" t="e">
        <f>J60+K60</f>
        <v>#REF!</v>
      </c>
      <c r="M60" s="30"/>
      <c r="N60" s="126"/>
      <c r="O60" s="126">
        <f>O65</f>
        <v>32.5</v>
      </c>
      <c r="P60" s="126">
        <f>P65</f>
        <v>32.5</v>
      </c>
      <c r="Q60" s="126"/>
      <c r="R60" s="126"/>
      <c r="S60" s="126"/>
      <c r="T60" s="30"/>
      <c r="U60" s="204">
        <f>U61</f>
        <v>0</v>
      </c>
      <c r="V60" s="204">
        <f>V61</f>
        <v>0</v>
      </c>
    </row>
    <row r="61" spans="1:22" ht="74.25" customHeight="1" hidden="1">
      <c r="A61" s="137">
        <v>707</v>
      </c>
      <c r="B61" s="137" t="s">
        <v>496</v>
      </c>
      <c r="C61" s="186" t="s">
        <v>533</v>
      </c>
      <c r="D61" s="127"/>
      <c r="E61" s="36"/>
      <c r="F61" s="36"/>
      <c r="G61" s="36"/>
      <c r="H61" s="14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208">
        <v>0</v>
      </c>
      <c r="V61" s="208">
        <v>0</v>
      </c>
    </row>
    <row r="62" spans="1:22" ht="15.75" hidden="1">
      <c r="A62" s="137"/>
      <c r="B62" s="137"/>
      <c r="C62" s="138"/>
      <c r="D62" s="127"/>
      <c r="E62" s="53"/>
      <c r="F62" s="60"/>
      <c r="G62" s="59"/>
      <c r="H62" s="148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06"/>
      <c r="V62" s="206"/>
    </row>
    <row r="63" spans="1:22" ht="15.75" hidden="1">
      <c r="A63" s="137">
        <v>701</v>
      </c>
      <c r="B63" s="137" t="s">
        <v>428</v>
      </c>
      <c r="C63" s="138" t="s">
        <v>429</v>
      </c>
      <c r="D63" s="127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206"/>
      <c r="V63" s="206"/>
    </row>
    <row r="64" spans="1:22" ht="15.75" hidden="1">
      <c r="A64" s="137"/>
      <c r="B64" s="137"/>
      <c r="C64" s="138"/>
      <c r="D64" s="127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206"/>
      <c r="V64" s="206"/>
    </row>
    <row r="65" spans="1:22" ht="47.25" hidden="1">
      <c r="A65" s="137">
        <v>707</v>
      </c>
      <c r="B65" s="137" t="s">
        <v>457</v>
      </c>
      <c r="C65" s="138" t="s">
        <v>458</v>
      </c>
      <c r="D65" s="127"/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>
        <v>32.5</v>
      </c>
      <c r="P65" s="30">
        <v>32.5</v>
      </c>
      <c r="Q65" s="30"/>
      <c r="R65" s="30"/>
      <c r="S65" s="30"/>
      <c r="T65" s="30"/>
      <c r="U65" s="204">
        <f>U66</f>
        <v>0</v>
      </c>
      <c r="V65" s="204">
        <f>V66</f>
        <v>0</v>
      </c>
    </row>
    <row r="66" spans="1:22" ht="47.25" hidden="1">
      <c r="A66" s="137">
        <v>707</v>
      </c>
      <c r="B66" s="137" t="s">
        <v>453</v>
      </c>
      <c r="C66" s="138" t="s">
        <v>454</v>
      </c>
      <c r="D66" s="127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>
        <v>32.5</v>
      </c>
      <c r="P66" s="30">
        <v>32.5</v>
      </c>
      <c r="Q66" s="30"/>
      <c r="R66" s="30"/>
      <c r="S66" s="30"/>
      <c r="T66" s="30"/>
      <c r="U66" s="204">
        <v>0</v>
      </c>
      <c r="V66" s="204">
        <v>0</v>
      </c>
    </row>
    <row r="67" spans="1:22" ht="78.75" hidden="1">
      <c r="A67" s="137">
        <v>707</v>
      </c>
      <c r="B67" s="145" t="s">
        <v>464</v>
      </c>
      <c r="C67" s="160" t="s">
        <v>473</v>
      </c>
      <c r="D67" s="147" t="s">
        <v>465</v>
      </c>
      <c r="E67" s="36"/>
      <c r="F67" s="30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>
        <v>3099</v>
      </c>
      <c r="U67" s="209">
        <v>0</v>
      </c>
      <c r="V67" s="209">
        <v>0</v>
      </c>
    </row>
    <row r="68" spans="1:22" ht="15.75" hidden="1">
      <c r="A68" s="137"/>
      <c r="B68" s="137"/>
      <c r="C68" s="138"/>
      <c r="D68" s="127"/>
      <c r="E68" s="36"/>
      <c r="F68" s="30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200"/>
      <c r="V68" s="200"/>
    </row>
    <row r="69" spans="1:22" ht="15.75" hidden="1">
      <c r="A69" s="137"/>
      <c r="B69" s="149"/>
      <c r="C69" s="150" t="s">
        <v>430</v>
      </c>
      <c r="D69" s="151"/>
      <c r="E69" s="36"/>
      <c r="F69" s="36"/>
      <c r="G69" s="36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00"/>
      <c r="V69" s="200"/>
    </row>
    <row r="70" spans="1:22" ht="13.5" customHeight="1" hidden="1">
      <c r="A70" s="137">
        <v>701</v>
      </c>
      <c r="B70" s="137"/>
      <c r="C70" s="138"/>
      <c r="D70" s="151"/>
      <c r="E70" s="36"/>
      <c r="F70" s="36"/>
      <c r="G70" s="36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00"/>
      <c r="V70" s="200"/>
    </row>
    <row r="71" spans="1:253" ht="15.75">
      <c r="A71" s="174">
        <v>707</v>
      </c>
      <c r="B71" s="195" t="s">
        <v>504</v>
      </c>
      <c r="C71" s="191" t="s">
        <v>430</v>
      </c>
      <c r="D71" s="161" t="e">
        <f>D73+D74+D79+D81+#REF!+D86</f>
        <v>#REF!</v>
      </c>
      <c r="E71" s="161" t="e">
        <f>E73+E74+E79+E81+#REF!+E86</f>
        <v>#REF!</v>
      </c>
      <c r="F71" s="161" t="e">
        <f>F73+F74+F79+F81+#REF!+F86</f>
        <v>#REF!</v>
      </c>
      <c r="G71" s="161" t="e">
        <f>G73+G74+G79+G81+#REF!+G86</f>
        <v>#REF!</v>
      </c>
      <c r="H71" s="161" t="e">
        <f>H73+H74+H79+H81+#REF!+H86</f>
        <v>#REF!</v>
      </c>
      <c r="I71" s="161">
        <v>1275000</v>
      </c>
      <c r="J71" s="161" t="e">
        <f>H71+I71</f>
        <v>#REF!</v>
      </c>
      <c r="K71" s="161"/>
      <c r="L71" s="161" t="e">
        <f>J71+K71</f>
        <v>#REF!</v>
      </c>
      <c r="M71" s="161">
        <v>100000</v>
      </c>
      <c r="N71" s="161" t="e">
        <f>L71+M71</f>
        <v>#REF!</v>
      </c>
      <c r="O71" s="161"/>
      <c r="P71" s="161" t="e">
        <f>N71+O71</f>
        <v>#REF!</v>
      </c>
      <c r="Q71" s="161"/>
      <c r="R71" s="161"/>
      <c r="S71" s="161"/>
      <c r="T71" s="161" t="e">
        <f>T73+T74+T79+T81+#REF!+T87+T77</f>
        <v>#REF!</v>
      </c>
      <c r="U71" s="197">
        <f>U72+U76+U78+U90</f>
        <v>5992674.37</v>
      </c>
      <c r="V71" s="197">
        <f>V72+V76+V78+V90</f>
        <v>5767174.37</v>
      </c>
      <c r="W71" s="162"/>
      <c r="X71" s="162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23"/>
      <c r="IS71" s="123"/>
    </row>
    <row r="72" spans="1:34" s="163" customFormat="1" ht="30.75" customHeight="1">
      <c r="A72" s="137">
        <v>707</v>
      </c>
      <c r="B72" s="149" t="s">
        <v>474</v>
      </c>
      <c r="C72" s="150" t="s">
        <v>326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97">
        <f>U73+U74+U75</f>
        <v>5972400</v>
      </c>
      <c r="V72" s="197">
        <f>V73+V74+V75</f>
        <v>5746900</v>
      </c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</row>
    <row r="73" spans="1:22" ht="31.5" customHeight="1">
      <c r="A73" s="137">
        <v>707</v>
      </c>
      <c r="B73" s="137" t="s">
        <v>431</v>
      </c>
      <c r="C73" s="138" t="s">
        <v>517</v>
      </c>
      <c r="D73" s="127">
        <v>9757000</v>
      </c>
      <c r="E73" s="53"/>
      <c r="F73" s="53"/>
      <c r="G73" s="53"/>
      <c r="H73" s="53">
        <f>D73+E73</f>
        <v>9757000</v>
      </c>
      <c r="I73" s="30"/>
      <c r="J73" s="126">
        <f>H73+I73</f>
        <v>9757000</v>
      </c>
      <c r="K73" s="30"/>
      <c r="L73" s="126">
        <f>J73+K73</f>
        <v>9757000</v>
      </c>
      <c r="M73" s="30"/>
      <c r="N73" s="126">
        <f>L73+M73</f>
        <v>9757000</v>
      </c>
      <c r="O73" s="126"/>
      <c r="P73" s="126">
        <f>N73+O73</f>
        <v>9757000</v>
      </c>
      <c r="Q73" s="126"/>
      <c r="R73" s="126"/>
      <c r="S73" s="126"/>
      <c r="T73" s="30">
        <v>646000</v>
      </c>
      <c r="U73" s="198">
        <v>5602800</v>
      </c>
      <c r="V73" s="198">
        <v>5380100</v>
      </c>
    </row>
    <row r="74" spans="1:22" ht="31.5">
      <c r="A74" s="137">
        <v>707</v>
      </c>
      <c r="B74" s="137" t="s">
        <v>431</v>
      </c>
      <c r="C74" s="138" t="s">
        <v>518</v>
      </c>
      <c r="D74" s="127">
        <v>973600</v>
      </c>
      <c r="E74" s="53"/>
      <c r="F74" s="53"/>
      <c r="G74" s="53"/>
      <c r="H74" s="53">
        <f>D74+E74</f>
        <v>973600</v>
      </c>
      <c r="I74" s="30"/>
      <c r="J74" s="126">
        <f>H74+I74</f>
        <v>973600</v>
      </c>
      <c r="K74" s="30"/>
      <c r="L74" s="126">
        <f>J74+K74</f>
        <v>973600</v>
      </c>
      <c r="M74" s="30"/>
      <c r="N74" s="126">
        <f>L74+M74</f>
        <v>973600</v>
      </c>
      <c r="O74" s="126"/>
      <c r="P74" s="126">
        <f>N74+O74</f>
        <v>973600</v>
      </c>
      <c r="Q74" s="126"/>
      <c r="R74" s="126"/>
      <c r="S74" s="126"/>
      <c r="T74" s="30">
        <v>-124300</v>
      </c>
      <c r="U74" s="198">
        <v>369600</v>
      </c>
      <c r="V74" s="198">
        <v>366800</v>
      </c>
    </row>
    <row r="75" spans="1:22" ht="31.5" hidden="1">
      <c r="A75" s="137">
        <v>707</v>
      </c>
      <c r="B75" s="137" t="s">
        <v>497</v>
      </c>
      <c r="C75" s="138" t="s">
        <v>519</v>
      </c>
      <c r="D75" s="127"/>
      <c r="E75" s="53"/>
      <c r="F75" s="53"/>
      <c r="G75" s="53"/>
      <c r="H75" s="53"/>
      <c r="I75" s="30"/>
      <c r="J75" s="126"/>
      <c r="K75" s="30"/>
      <c r="L75" s="126"/>
      <c r="M75" s="30"/>
      <c r="N75" s="126"/>
      <c r="O75" s="126"/>
      <c r="P75" s="126"/>
      <c r="Q75" s="126"/>
      <c r="R75" s="126"/>
      <c r="S75" s="126"/>
      <c r="T75" s="30"/>
      <c r="U75" s="198">
        <v>0</v>
      </c>
      <c r="V75" s="198">
        <v>0</v>
      </c>
    </row>
    <row r="76" spans="1:22" ht="31.5" hidden="1">
      <c r="A76" s="137">
        <v>707</v>
      </c>
      <c r="B76" s="149" t="s">
        <v>488</v>
      </c>
      <c r="C76" s="150" t="s">
        <v>489</v>
      </c>
      <c r="D76" s="127"/>
      <c r="E76" s="53"/>
      <c r="F76" s="53"/>
      <c r="G76" s="53"/>
      <c r="H76" s="53"/>
      <c r="I76" s="47"/>
      <c r="J76" s="126"/>
      <c r="K76" s="47"/>
      <c r="L76" s="126"/>
      <c r="M76" s="47"/>
      <c r="N76" s="126"/>
      <c r="O76" s="126"/>
      <c r="P76" s="126"/>
      <c r="Q76" s="126"/>
      <c r="R76" s="126"/>
      <c r="S76" s="126"/>
      <c r="T76" s="47"/>
      <c r="U76" s="204">
        <f>U77</f>
        <v>0</v>
      </c>
      <c r="V76" s="204">
        <f>V77</f>
        <v>0</v>
      </c>
    </row>
    <row r="77" spans="1:22" ht="22.5" customHeight="1" hidden="1">
      <c r="A77" s="137">
        <v>707</v>
      </c>
      <c r="B77" s="137" t="s">
        <v>434</v>
      </c>
      <c r="C77" s="138" t="s">
        <v>520</v>
      </c>
      <c r="D77" s="127"/>
      <c r="E77" s="36"/>
      <c r="F77" s="36"/>
      <c r="G77" s="36"/>
      <c r="H77" s="36"/>
      <c r="I77" s="30">
        <v>1275000</v>
      </c>
      <c r="J77" s="126">
        <f>H77+I77</f>
        <v>1275000</v>
      </c>
      <c r="K77" s="30"/>
      <c r="L77" s="126">
        <f>J77+K77</f>
        <v>1275000</v>
      </c>
      <c r="M77" s="30"/>
      <c r="N77" s="126">
        <f>L77+M77</f>
        <v>1275000</v>
      </c>
      <c r="O77" s="126"/>
      <c r="P77" s="126">
        <f>N77+O77</f>
        <v>1275000</v>
      </c>
      <c r="Q77" s="126"/>
      <c r="R77" s="126"/>
      <c r="S77" s="126"/>
      <c r="T77" s="30">
        <v>278342</v>
      </c>
      <c r="U77" s="198">
        <v>0</v>
      </c>
      <c r="V77" s="198">
        <v>0</v>
      </c>
    </row>
    <row r="78" spans="1:22" ht="36" customHeight="1">
      <c r="A78" s="137">
        <v>707</v>
      </c>
      <c r="B78" s="149" t="s">
        <v>475</v>
      </c>
      <c r="C78" s="150" t="s">
        <v>476</v>
      </c>
      <c r="D78" s="127"/>
      <c r="E78" s="36"/>
      <c r="F78" s="36"/>
      <c r="G78" s="36"/>
      <c r="H78" s="36"/>
      <c r="I78" s="30"/>
      <c r="J78" s="126"/>
      <c r="K78" s="30"/>
      <c r="L78" s="126"/>
      <c r="M78" s="30"/>
      <c r="N78" s="126"/>
      <c r="O78" s="126"/>
      <c r="P78" s="126"/>
      <c r="Q78" s="126"/>
      <c r="R78" s="126"/>
      <c r="S78" s="126"/>
      <c r="T78" s="30"/>
      <c r="U78" s="204">
        <f>U80+U81+U82</f>
        <v>20274.37</v>
      </c>
      <c r="V78" s="204">
        <f>V80+V81+V82</f>
        <v>20274.37</v>
      </c>
    </row>
    <row r="79" spans="1:22" ht="0.75" customHeight="1">
      <c r="A79" s="137">
        <v>707</v>
      </c>
      <c r="B79" s="137" t="s">
        <v>432</v>
      </c>
      <c r="C79" s="138" t="s">
        <v>433</v>
      </c>
      <c r="D79" s="127">
        <v>711300</v>
      </c>
      <c r="E79" s="53"/>
      <c r="F79" s="53"/>
      <c r="G79" s="53"/>
      <c r="H79" s="53">
        <f>D79+E79</f>
        <v>711300</v>
      </c>
      <c r="I79" s="30"/>
      <c r="J79" s="126">
        <f>H79+I79</f>
        <v>711300</v>
      </c>
      <c r="K79" s="30"/>
      <c r="L79" s="126">
        <f>J79+K79</f>
        <v>711300</v>
      </c>
      <c r="M79" s="30"/>
      <c r="N79" s="126">
        <f>L79+M79</f>
        <v>711300</v>
      </c>
      <c r="O79" s="126"/>
      <c r="P79" s="126">
        <f>N79+O79</f>
        <v>711300</v>
      </c>
      <c r="Q79" s="126"/>
      <c r="R79" s="126"/>
      <c r="S79" s="126"/>
      <c r="T79" s="30"/>
      <c r="U79" s="198">
        <v>347700</v>
      </c>
      <c r="V79" s="198">
        <v>347700</v>
      </c>
    </row>
    <row r="80" spans="1:22" ht="47.25">
      <c r="A80" s="137">
        <v>707</v>
      </c>
      <c r="B80" s="137" t="s">
        <v>480</v>
      </c>
      <c r="C80" s="138" t="s">
        <v>521</v>
      </c>
      <c r="D80" s="127"/>
      <c r="E80" s="53"/>
      <c r="F80" s="53"/>
      <c r="G80" s="53"/>
      <c r="H80" s="53"/>
      <c r="I80" s="30"/>
      <c r="J80" s="126"/>
      <c r="K80" s="30"/>
      <c r="L80" s="126"/>
      <c r="M80" s="30"/>
      <c r="N80" s="126"/>
      <c r="O80" s="126"/>
      <c r="P80" s="126"/>
      <c r="Q80" s="126"/>
      <c r="R80" s="126"/>
      <c r="S80" s="126"/>
      <c r="T80" s="30"/>
      <c r="U80" s="198">
        <v>0</v>
      </c>
      <c r="V80" s="198">
        <v>0</v>
      </c>
    </row>
    <row r="81" spans="1:22" s="48" customFormat="1" ht="30.75" customHeight="1" hidden="1">
      <c r="A81" s="137">
        <v>707</v>
      </c>
      <c r="B81" s="137" t="s">
        <v>498</v>
      </c>
      <c r="C81" s="138" t="s">
        <v>499</v>
      </c>
      <c r="D81" s="127">
        <v>134000</v>
      </c>
      <c r="E81" s="53"/>
      <c r="F81" s="53"/>
      <c r="G81" s="53"/>
      <c r="H81" s="53">
        <f>D81+E81</f>
        <v>134000</v>
      </c>
      <c r="I81" s="47"/>
      <c r="J81" s="126">
        <f>H81+I81</f>
        <v>134000</v>
      </c>
      <c r="K81" s="47"/>
      <c r="L81" s="126">
        <f>J81+K81</f>
        <v>134000</v>
      </c>
      <c r="M81" s="47"/>
      <c r="N81" s="126">
        <f>L81+M81</f>
        <v>134000</v>
      </c>
      <c r="O81" s="126"/>
      <c r="P81" s="126">
        <f>N81+O81</f>
        <v>134000</v>
      </c>
      <c r="Q81" s="126"/>
      <c r="R81" s="126"/>
      <c r="S81" s="126"/>
      <c r="T81" s="47"/>
      <c r="U81" s="198">
        <v>0</v>
      </c>
      <c r="V81" s="198">
        <v>0</v>
      </c>
    </row>
    <row r="82" spans="1:22" s="48" customFormat="1" ht="31.5">
      <c r="A82" s="137">
        <v>707</v>
      </c>
      <c r="B82" s="137" t="s">
        <v>472</v>
      </c>
      <c r="C82" s="138" t="s">
        <v>522</v>
      </c>
      <c r="D82" s="127"/>
      <c r="E82" s="53"/>
      <c r="F82" s="53"/>
      <c r="G82" s="53"/>
      <c r="H82" s="53"/>
      <c r="I82" s="47"/>
      <c r="J82" s="126"/>
      <c r="K82" s="47"/>
      <c r="L82" s="126"/>
      <c r="M82" s="47"/>
      <c r="N82" s="126"/>
      <c r="O82" s="126"/>
      <c r="P82" s="126"/>
      <c r="Q82" s="126"/>
      <c r="R82" s="126"/>
      <c r="S82" s="126"/>
      <c r="T82" s="47"/>
      <c r="U82" s="198">
        <v>20274.37</v>
      </c>
      <c r="V82" s="198">
        <v>20274.37</v>
      </c>
    </row>
    <row r="83" spans="1:22" s="48" customFormat="1" ht="18" customHeight="1" hidden="1">
      <c r="A83" s="137">
        <v>707</v>
      </c>
      <c r="B83" s="149" t="s">
        <v>478</v>
      </c>
      <c r="C83" s="167" t="s">
        <v>477</v>
      </c>
      <c r="D83" s="127"/>
      <c r="E83" s="53"/>
      <c r="F83" s="53"/>
      <c r="G83" s="53"/>
      <c r="H83" s="53"/>
      <c r="I83" s="47"/>
      <c r="J83" s="126"/>
      <c r="K83" s="47"/>
      <c r="L83" s="126"/>
      <c r="M83" s="47"/>
      <c r="N83" s="126"/>
      <c r="O83" s="126"/>
      <c r="P83" s="126"/>
      <c r="Q83" s="126"/>
      <c r="R83" s="126"/>
      <c r="S83" s="126"/>
      <c r="T83" s="47"/>
      <c r="U83" s="204" t="e">
        <f>U84+#REF!</f>
        <v>#REF!</v>
      </c>
      <c r="V83" s="204" t="e">
        <f>V84+#REF!</f>
        <v>#REF!</v>
      </c>
    </row>
    <row r="84" spans="1:22" s="48" customFormat="1" ht="79.5" customHeight="1" hidden="1">
      <c r="A84" s="137">
        <v>707</v>
      </c>
      <c r="B84" s="137" t="s">
        <v>441</v>
      </c>
      <c r="C84" s="138" t="s">
        <v>442</v>
      </c>
      <c r="D84" s="127"/>
      <c r="E84" s="53"/>
      <c r="F84" s="53"/>
      <c r="G84" s="53"/>
      <c r="H84" s="53"/>
      <c r="I84" s="47"/>
      <c r="J84" s="126"/>
      <c r="K84" s="47"/>
      <c r="L84" s="126"/>
      <c r="M84" s="47"/>
      <c r="N84" s="126"/>
      <c r="O84" s="126"/>
      <c r="P84" s="126"/>
      <c r="Q84" s="126"/>
      <c r="R84" s="126"/>
      <c r="S84" s="126"/>
      <c r="T84" s="47"/>
      <c r="U84" s="204"/>
      <c r="V84" s="204"/>
    </row>
    <row r="85" spans="1:22" s="48" customFormat="1" ht="30" customHeight="1" hidden="1">
      <c r="A85" s="137"/>
      <c r="B85" s="149"/>
      <c r="C85" s="158"/>
      <c r="D85" s="127"/>
      <c r="E85" s="53"/>
      <c r="F85" s="53"/>
      <c r="G85" s="53"/>
      <c r="H85" s="53"/>
      <c r="I85" s="47"/>
      <c r="J85" s="126"/>
      <c r="K85" s="47"/>
      <c r="L85" s="126"/>
      <c r="M85" s="47"/>
      <c r="N85" s="126"/>
      <c r="O85" s="126"/>
      <c r="P85" s="126"/>
      <c r="Q85" s="126"/>
      <c r="R85" s="126"/>
      <c r="S85" s="126"/>
      <c r="T85" s="47"/>
      <c r="U85" s="204"/>
      <c r="V85" s="204"/>
    </row>
    <row r="86" spans="1:22" ht="15.75" hidden="1">
      <c r="A86" s="137"/>
      <c r="B86" s="137"/>
      <c r="C86" s="138"/>
      <c r="D86" s="127"/>
      <c r="E86" s="36"/>
      <c r="F86" s="36"/>
      <c r="G86" s="36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10"/>
      <c r="V86" s="210"/>
    </row>
    <row r="87" spans="4:22" ht="15.75" hidden="1">
      <c r="D87" s="127"/>
      <c r="E87" s="36"/>
      <c r="F87" s="36"/>
      <c r="G87" s="36"/>
      <c r="H87" s="36"/>
      <c r="I87" s="30"/>
      <c r="J87" s="126"/>
      <c r="K87" s="30"/>
      <c r="L87" s="126">
        <f>J87+K87</f>
        <v>0</v>
      </c>
      <c r="M87" s="30"/>
      <c r="N87" s="126">
        <f>L87+M87</f>
        <v>0</v>
      </c>
      <c r="O87" s="126"/>
      <c r="P87" s="126">
        <f>N87+O87</f>
        <v>0</v>
      </c>
      <c r="Q87" s="126"/>
      <c r="R87" s="126"/>
      <c r="S87" s="126"/>
      <c r="T87" s="30"/>
      <c r="U87" s="204"/>
      <c r="V87" s="204"/>
    </row>
    <row r="88" spans="21:22" ht="15.75" hidden="1">
      <c r="U88" s="211"/>
      <c r="V88" s="211"/>
    </row>
    <row r="89" spans="1:22" ht="15.75" hidden="1">
      <c r="A89" s="180">
        <v>707</v>
      </c>
      <c r="B89" s="182" t="s">
        <v>478</v>
      </c>
      <c r="C89" s="179" t="s">
        <v>477</v>
      </c>
      <c r="U89" s="212">
        <f>U90</f>
        <v>0</v>
      </c>
      <c r="V89" s="212">
        <f>V90</f>
        <v>0</v>
      </c>
    </row>
    <row r="90" spans="1:22" ht="20.25" customHeight="1" hidden="1">
      <c r="A90" s="173">
        <v>707</v>
      </c>
      <c r="B90" s="187" t="s">
        <v>478</v>
      </c>
      <c r="C90" s="191" t="s">
        <v>477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213">
        <f>U91</f>
        <v>0</v>
      </c>
      <c r="V90" s="213">
        <f>V91</f>
        <v>0</v>
      </c>
    </row>
    <row r="91" spans="1:22" ht="63.75" customHeight="1" hidden="1">
      <c r="A91" s="173">
        <v>707</v>
      </c>
      <c r="B91" s="174" t="s">
        <v>507</v>
      </c>
      <c r="C91" s="175" t="s">
        <v>523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214">
        <v>0</v>
      </c>
      <c r="V91" s="214">
        <v>0</v>
      </c>
    </row>
    <row r="92" spans="1:124" ht="19.5" customHeight="1">
      <c r="A92" s="174"/>
      <c r="B92" s="174"/>
      <c r="C92" s="191" t="s">
        <v>435</v>
      </c>
      <c r="D92" s="161" t="e">
        <f>D13+D51+#REF!+D71</f>
        <v>#REF!</v>
      </c>
      <c r="E92" s="161" t="e">
        <f>E13+E51+#REF!+E71</f>
        <v>#REF!</v>
      </c>
      <c r="F92" s="161" t="e">
        <f>F13+F51+#REF!+F71</f>
        <v>#REF!</v>
      </c>
      <c r="G92" s="161" t="e">
        <f>G13+G51+#REF!+G71</f>
        <v>#REF!</v>
      </c>
      <c r="H92" s="161">
        <v>15615400</v>
      </c>
      <c r="I92" s="161">
        <v>1275000</v>
      </c>
      <c r="J92" s="161">
        <f>H92+I92</f>
        <v>16890400</v>
      </c>
      <c r="K92" s="161"/>
      <c r="L92" s="161">
        <f>J92+K92</f>
        <v>16890400</v>
      </c>
      <c r="M92" s="161">
        <f>M13+M51+M71</f>
        <v>439875</v>
      </c>
      <c r="N92" s="161" t="e">
        <f>N13+N51+#REF!+N71</f>
        <v>#REF!</v>
      </c>
      <c r="O92" s="161" t="e">
        <f>O13+O51+#REF!+O71</f>
        <v>#REF!</v>
      </c>
      <c r="P92" s="161" t="e">
        <f>P13+P51+#REF!+P71</f>
        <v>#REF!</v>
      </c>
      <c r="Q92" s="161"/>
      <c r="R92" s="161"/>
      <c r="S92" s="161"/>
      <c r="T92" s="161" t="e">
        <f>T13+T51+T71+T67</f>
        <v>#REF!</v>
      </c>
      <c r="U92" s="197">
        <f>U13+U71</f>
        <v>8168574.37</v>
      </c>
      <c r="V92" s="197">
        <f>V13+V71</f>
        <v>7943074.37</v>
      </c>
      <c r="W92" s="162"/>
      <c r="X92" s="162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</row>
    <row r="93" spans="1:124" ht="16.5" customHeight="1">
      <c r="A93" s="174"/>
      <c r="B93" s="174"/>
      <c r="C93" s="191"/>
      <c r="D93" s="161"/>
      <c r="E93" s="161"/>
      <c r="F93" s="161"/>
      <c r="G93" s="161"/>
      <c r="H93" s="161"/>
      <c r="I93" s="161"/>
      <c r="J93" s="161"/>
      <c r="K93" s="161">
        <v>947264</v>
      </c>
      <c r="L93" s="161">
        <f>J93+K93</f>
        <v>947264</v>
      </c>
      <c r="M93" s="161"/>
      <c r="N93" s="161">
        <f>L93+M93</f>
        <v>947264</v>
      </c>
      <c r="O93" s="161">
        <v>100000</v>
      </c>
      <c r="P93" s="161">
        <f>N93+O93</f>
        <v>1047264</v>
      </c>
      <c r="Q93" s="161"/>
      <c r="R93" s="161"/>
      <c r="S93" s="161"/>
      <c r="T93" s="161">
        <v>124300</v>
      </c>
      <c r="U93" s="215"/>
      <c r="V93" s="215"/>
      <c r="W93" s="162"/>
      <c r="X93" s="162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</row>
    <row r="94" spans="1:124" ht="48" customHeight="1" hidden="1" thickBot="1">
      <c r="A94" s="144"/>
      <c r="B94" s="145" t="s">
        <v>447</v>
      </c>
      <c r="C94" s="147" t="s">
        <v>436</v>
      </c>
      <c r="D94" s="126" t="e">
        <f>D13+D51+#REF!</f>
        <v>#REF!</v>
      </c>
      <c r="E94" s="126" t="e">
        <f>E13+E51+#REF!</f>
        <v>#REF!</v>
      </c>
      <c r="F94" s="126" t="e">
        <f>F13+F51+#REF!</f>
        <v>#REF!</v>
      </c>
      <c r="G94" s="126" t="e">
        <f>G13+G51+#REF!</f>
        <v>#REF!</v>
      </c>
      <c r="H94" s="152" t="e">
        <f>H13+H51+#REF!</f>
        <v>#REF!</v>
      </c>
      <c r="I94" s="126"/>
      <c r="J94" s="126" t="e">
        <f>H94+I94</f>
        <v>#REF!</v>
      </c>
      <c r="K94" s="126"/>
      <c r="L94" s="126" t="e">
        <f>L92-L71</f>
        <v>#REF!</v>
      </c>
      <c r="M94" s="126"/>
      <c r="N94" s="126"/>
      <c r="O94" s="126"/>
      <c r="P94" s="126"/>
      <c r="Q94" s="126"/>
      <c r="R94" s="126"/>
      <c r="S94" s="126"/>
      <c r="T94" s="126"/>
      <c r="U94" s="157"/>
      <c r="V94" s="129"/>
      <c r="W94" s="129"/>
      <c r="X94" s="129"/>
      <c r="Y94" s="129"/>
      <c r="Z94" s="129"/>
      <c r="AA94" s="129"/>
      <c r="AB94" s="129"/>
      <c r="AC94" s="129"/>
      <c r="AD94" s="129"/>
      <c r="AE94" s="120" t="e">
        <f>AE13+AE51+#REF!</f>
        <v>#REF!</v>
      </c>
      <c r="AF94" s="120" t="e">
        <f>AF13+AF51+#REF!</f>
        <v>#REF!</v>
      </c>
      <c r="AG94" s="120" t="e">
        <f>AG13+AG51+#REF!</f>
        <v>#REF!</v>
      </c>
      <c r="AH94" s="120" t="e">
        <f>AH13+AH51+#REF!</f>
        <v>#REF!</v>
      </c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</row>
    <row r="95" spans="1:21" ht="15.75" hidden="1">
      <c r="A95" s="141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69"/>
    </row>
    <row r="96" spans="1:21" ht="15.75" hidden="1">
      <c r="A96" s="141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69"/>
    </row>
    <row r="97" spans="1:21" ht="15.75" hidden="1">
      <c r="A97" s="141"/>
      <c r="B97" s="34"/>
      <c r="C97" s="34"/>
      <c r="D97" s="35"/>
      <c r="E97" s="36"/>
      <c r="F97" s="30"/>
      <c r="G97" s="3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69"/>
    </row>
    <row r="98" spans="1:21" ht="15.75" hidden="1">
      <c r="A98" s="141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69"/>
    </row>
    <row r="99" spans="1:21" ht="15.75" hidden="1">
      <c r="A99" s="141"/>
      <c r="B99" s="34"/>
      <c r="C99" s="34"/>
      <c r="D99" s="35"/>
      <c r="E99" s="36"/>
      <c r="F99" s="30"/>
      <c r="G99" s="3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69"/>
    </row>
    <row r="100" spans="1:21" ht="15.75" hidden="1">
      <c r="A100" s="141"/>
      <c r="B100" s="34"/>
      <c r="C100" s="34"/>
      <c r="D100" s="35"/>
      <c r="E100" s="36"/>
      <c r="F100" s="30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69"/>
    </row>
    <row r="101" spans="1:21" ht="15.75" hidden="1">
      <c r="A101" s="141"/>
      <c r="B101" s="34"/>
      <c r="C101" s="34"/>
      <c r="D101" s="35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69"/>
    </row>
    <row r="102" spans="1:21" ht="15.75" hidden="1">
      <c r="A102" s="141"/>
      <c r="B102" s="34"/>
      <c r="C102" s="34"/>
      <c r="D102" s="35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169"/>
    </row>
    <row r="103" spans="1:21" ht="2.25" customHeight="1" hidden="1">
      <c r="A103" s="141"/>
      <c r="B103" s="34"/>
      <c r="C103" s="34"/>
      <c r="D103" s="35"/>
      <c r="E103" s="36"/>
      <c r="F103" s="30"/>
      <c r="G103" s="36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169"/>
    </row>
    <row r="104" spans="1:21" ht="15.75" hidden="1">
      <c r="A104" s="141"/>
      <c r="B104" s="34"/>
      <c r="C104" s="34"/>
      <c r="D104" s="35"/>
      <c r="E104" s="36"/>
      <c r="F104" s="30"/>
      <c r="G104" s="3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169"/>
    </row>
    <row r="105" spans="1:21" ht="15.75" hidden="1">
      <c r="A105" s="141"/>
      <c r="B105" s="34"/>
      <c r="C105" s="34"/>
      <c r="D105" s="35"/>
      <c r="E105" s="36"/>
      <c r="F105" s="30"/>
      <c r="G105" s="36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169"/>
    </row>
    <row r="106" spans="1:21" ht="15.75" hidden="1">
      <c r="A106" s="141"/>
      <c r="B106" s="34"/>
      <c r="C106" s="34"/>
      <c r="D106" s="35"/>
      <c r="E106" s="36"/>
      <c r="F106" s="30"/>
      <c r="G106" s="36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169"/>
    </row>
    <row r="107" spans="1:21" ht="15.75" hidden="1">
      <c r="A107" s="164"/>
      <c r="B107" s="165"/>
      <c r="C107" s="165"/>
      <c r="D107" s="16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70"/>
    </row>
    <row r="108" spans="1:21" ht="15.75">
      <c r="A108" s="142"/>
      <c r="B108" s="28"/>
      <c r="C108" s="28"/>
      <c r="D108" s="118"/>
      <c r="E108" s="119"/>
      <c r="F108" s="117"/>
      <c r="G108" s="119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71"/>
    </row>
    <row r="109" spans="1:21" ht="15.75">
      <c r="A109" s="142"/>
      <c r="B109" s="28"/>
      <c r="C109" s="28"/>
      <c r="D109" s="118"/>
      <c r="E109" s="119"/>
      <c r="F109" s="117"/>
      <c r="G109" s="119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71"/>
    </row>
    <row r="110" spans="1:7" ht="15.75" hidden="1">
      <c r="A110" s="142"/>
      <c r="B110" s="28"/>
      <c r="C110" s="28"/>
      <c r="D110" s="26"/>
      <c r="E110" s="1"/>
      <c r="G110" s="1"/>
    </row>
    <row r="111" spans="1:7" ht="15.75" hidden="1">
      <c r="A111" s="142"/>
      <c r="B111" s="28"/>
      <c r="C111" s="28"/>
      <c r="D111" s="26"/>
      <c r="E111" s="1"/>
      <c r="F111" s="1"/>
      <c r="G111" s="1"/>
    </row>
    <row r="112" spans="1:21" ht="15.75">
      <c r="A112" s="142"/>
      <c r="B112" s="28"/>
      <c r="C112" s="28"/>
      <c r="D112" s="26"/>
      <c r="E112" s="1"/>
      <c r="F112" s="1"/>
      <c r="G112" s="1"/>
      <c r="U112" s="181"/>
    </row>
    <row r="113" spans="1:7" ht="15.75">
      <c r="A113" s="142"/>
      <c r="B113" s="28"/>
      <c r="C113" s="28"/>
      <c r="D113" s="26"/>
      <c r="E113" s="1"/>
      <c r="F113" s="1"/>
      <c r="G113" s="1"/>
    </row>
    <row r="114" spans="1:7" ht="15.75">
      <c r="A114" s="142"/>
      <c r="B114" s="28"/>
      <c r="C114" s="28"/>
      <c r="D114" s="26"/>
      <c r="E114" s="1"/>
      <c r="F114" s="1"/>
      <c r="G114" s="1"/>
    </row>
    <row r="115" spans="1:7" ht="15.75">
      <c r="A115" s="142"/>
      <c r="B115" s="28"/>
      <c r="C115" s="28"/>
      <c r="D115" s="26"/>
      <c r="E115" s="1"/>
      <c r="F115" s="1"/>
      <c r="G115" s="1"/>
    </row>
    <row r="116" spans="1:7" ht="15.75">
      <c r="A116" s="142"/>
      <c r="B116" s="28"/>
      <c r="C116" s="28"/>
      <c r="D116" s="26"/>
      <c r="E116" s="1"/>
      <c r="G116" s="1"/>
    </row>
    <row r="117" spans="1:7" ht="15.75">
      <c r="A117" s="142"/>
      <c r="B117" s="28"/>
      <c r="C117" s="28"/>
      <c r="D117" s="26"/>
      <c r="E117" s="1"/>
      <c r="G117" s="1"/>
    </row>
    <row r="118" spans="1:7" ht="15.75">
      <c r="A118" s="142"/>
      <c r="B118" s="28"/>
      <c r="C118" s="28"/>
      <c r="D118" s="26"/>
      <c r="E118" s="1"/>
      <c r="G118" s="1"/>
    </row>
    <row r="119" spans="1:7" ht="15.75">
      <c r="A119" s="142"/>
      <c r="B119" s="28"/>
      <c r="C119" s="28"/>
      <c r="D119" s="26"/>
      <c r="E119" s="1"/>
      <c r="G119" s="1"/>
    </row>
    <row r="120" spans="1:7" ht="15.75">
      <c r="A120" s="142"/>
      <c r="B120" s="28"/>
      <c r="C120" s="28"/>
      <c r="D120" s="26"/>
      <c r="E120" s="1"/>
      <c r="G120" s="1"/>
    </row>
    <row r="121" spans="1:7" ht="15.75">
      <c r="A121" s="142"/>
      <c r="B121" s="28"/>
      <c r="C121" s="28"/>
      <c r="D121" s="26"/>
      <c r="E121" s="1"/>
      <c r="G121" s="1"/>
    </row>
    <row r="122" spans="1:7" ht="15.75">
      <c r="A122" s="142"/>
      <c r="B122" s="28"/>
      <c r="C122" s="28"/>
      <c r="D122" s="26"/>
      <c r="E122" s="1"/>
      <c r="G122" s="1"/>
    </row>
    <row r="123" spans="1:7" ht="15.75">
      <c r="A123" s="142"/>
      <c r="B123" s="28"/>
      <c r="C123" s="28"/>
      <c r="D123" s="26"/>
      <c r="E123" s="1"/>
      <c r="G123" s="1"/>
    </row>
    <row r="124" spans="1:7" ht="15.75">
      <c r="A124" s="142"/>
      <c r="B124" s="28"/>
      <c r="C124" s="28"/>
      <c r="D124" s="26"/>
      <c r="E124" s="1"/>
      <c r="G124" s="1"/>
    </row>
    <row r="125" spans="1:7" ht="15.75">
      <c r="A125" s="142"/>
      <c r="B125" s="28"/>
      <c r="C125" s="28"/>
      <c r="D125" s="26"/>
      <c r="E125" s="1"/>
      <c r="G125" s="1"/>
    </row>
    <row r="126" spans="1:7" ht="15.75">
      <c r="A126" s="142"/>
      <c r="B126" s="28"/>
      <c r="C126" s="28"/>
      <c r="D126" s="26"/>
      <c r="E126" s="1"/>
      <c r="G126" s="1"/>
    </row>
    <row r="127" spans="1:7" ht="15.75">
      <c r="A127" s="142"/>
      <c r="B127" s="28"/>
      <c r="C127" s="28"/>
      <c r="D127" s="26"/>
      <c r="E127" s="1"/>
      <c r="G127" s="1"/>
    </row>
    <row r="128" spans="1:7" ht="15.75">
      <c r="A128" s="142"/>
      <c r="B128" s="28"/>
      <c r="C128" s="28"/>
      <c r="D128" s="26"/>
      <c r="E128" s="1"/>
      <c r="F128" s="1"/>
      <c r="G128" s="1"/>
    </row>
    <row r="129" spans="1:7" ht="15.75">
      <c r="A129" s="142"/>
      <c r="B129" s="28"/>
      <c r="C129" s="28"/>
      <c r="D129" s="26"/>
      <c r="E129" s="1"/>
      <c r="G129" s="1"/>
    </row>
    <row r="130" spans="1:7" ht="15.75">
      <c r="A130" s="142"/>
      <c r="B130" s="28"/>
      <c r="C130" s="28"/>
      <c r="D130" s="26"/>
      <c r="E130" s="1"/>
      <c r="G130" s="1"/>
    </row>
    <row r="131" spans="1:7" ht="15.75">
      <c r="A131" s="142"/>
      <c r="B131" s="28"/>
      <c r="C131" s="28"/>
      <c r="D131" s="26"/>
      <c r="E131" s="1"/>
      <c r="G131" s="1"/>
    </row>
    <row r="132" spans="1:7" ht="15.75">
      <c r="A132" s="142"/>
      <c r="B132" s="28"/>
      <c r="C132" s="28"/>
      <c r="D132" s="26"/>
      <c r="E132" s="1"/>
      <c r="F132" s="1"/>
      <c r="G132" s="1"/>
    </row>
    <row r="133" spans="1:7" ht="15.75">
      <c r="A133" s="142"/>
      <c r="B133" s="28"/>
      <c r="C133" s="28"/>
      <c r="D133" s="26"/>
      <c r="E133" s="1"/>
      <c r="F133" s="1"/>
      <c r="G133" s="1"/>
    </row>
    <row r="134" spans="1:7" ht="15.75">
      <c r="A134" s="142"/>
      <c r="B134" s="28"/>
      <c r="C134" s="28"/>
      <c r="D134" s="26"/>
      <c r="E134" s="1"/>
      <c r="F134" s="1"/>
      <c r="G134" s="1"/>
    </row>
    <row r="135" spans="1:7" ht="15.75">
      <c r="A135" s="142"/>
      <c r="B135" s="28"/>
      <c r="C135" s="28"/>
      <c r="D135" s="26"/>
      <c r="E135" s="1"/>
      <c r="F135" s="1"/>
      <c r="G135" s="1"/>
    </row>
    <row r="136" spans="1:7" ht="15.75">
      <c r="A136" s="142"/>
      <c r="B136" s="28"/>
      <c r="C136" s="28"/>
      <c r="D136" s="26"/>
      <c r="E136" s="1"/>
      <c r="G136" s="1"/>
    </row>
    <row r="137" spans="1:7" ht="15.75">
      <c r="A137" s="142"/>
      <c r="B137" s="28"/>
      <c r="C137" s="28"/>
      <c r="D137" s="26"/>
      <c r="E137" s="1"/>
      <c r="G137" s="1"/>
    </row>
    <row r="138" spans="1:7" ht="15.75">
      <c r="A138" s="142"/>
      <c r="B138" s="28"/>
      <c r="C138" s="28"/>
      <c r="D138" s="26"/>
      <c r="E138" s="1"/>
      <c r="G138" s="1"/>
    </row>
    <row r="139" spans="1:7" ht="15.75">
      <c r="A139" s="142"/>
      <c r="B139" s="28"/>
      <c r="C139" s="28"/>
      <c r="D139" s="26"/>
      <c r="E139" s="1"/>
      <c r="G139" s="1"/>
    </row>
    <row r="140" spans="1:7" ht="15.75">
      <c r="A140" s="142"/>
      <c r="B140" s="28"/>
      <c r="C140" s="28"/>
      <c r="D140" s="26"/>
      <c r="E140" s="1"/>
      <c r="G140" s="1"/>
    </row>
    <row r="141" spans="1:4" ht="15.75">
      <c r="A141" s="142"/>
      <c r="B141" s="28"/>
      <c r="C141" s="28"/>
      <c r="D141" s="26"/>
    </row>
    <row r="142" spans="1:4" ht="15.75">
      <c r="A142" s="142"/>
      <c r="B142" s="28"/>
      <c r="C142" s="28"/>
      <c r="D142" s="26"/>
    </row>
    <row r="143" spans="1:4" ht="15.75">
      <c r="A143" s="142"/>
      <c r="B143" s="28"/>
      <c r="C143" s="28"/>
      <c r="D143" s="26"/>
    </row>
    <row r="144" spans="1:7" ht="15.75">
      <c r="A144" s="142"/>
      <c r="B144" s="28"/>
      <c r="C144" s="28"/>
      <c r="D144" s="26"/>
      <c r="E144" s="1"/>
      <c r="F144" s="1"/>
      <c r="G144" s="1"/>
    </row>
    <row r="145" spans="1:7" ht="15.75">
      <c r="A145" s="142"/>
      <c r="B145" s="28"/>
      <c r="C145" s="28"/>
      <c r="D145" s="26"/>
      <c r="E145" s="1"/>
      <c r="F145" s="1"/>
      <c r="G145" s="1"/>
    </row>
    <row r="146" spans="1:7" ht="15.75">
      <c r="A146" s="142"/>
      <c r="B146" s="28"/>
      <c r="C146" s="28"/>
      <c r="D146" s="26"/>
      <c r="E146" s="1"/>
      <c r="F146" s="1"/>
      <c r="G146" s="1"/>
    </row>
    <row r="147" spans="1:7" ht="15.75">
      <c r="A147" s="142"/>
      <c r="B147" s="28"/>
      <c r="C147" s="28"/>
      <c r="D147" s="26"/>
      <c r="E147" s="1"/>
      <c r="G147" s="1"/>
    </row>
    <row r="148" spans="1:7" ht="15.75">
      <c r="A148" s="142"/>
      <c r="B148" s="28"/>
      <c r="C148" s="28"/>
      <c r="D148" s="26"/>
      <c r="E148" s="1"/>
      <c r="G148" s="1"/>
    </row>
    <row r="149" spans="1:7" ht="15.75">
      <c r="A149" s="142"/>
      <c r="B149" s="28"/>
      <c r="C149" s="28"/>
      <c r="D149" s="26"/>
      <c r="E149" s="1"/>
      <c r="F149" s="1"/>
      <c r="G149" s="1"/>
    </row>
    <row r="150" spans="1:7" ht="15.75">
      <c r="A150" s="142"/>
      <c r="B150" s="28"/>
      <c r="C150" s="28"/>
      <c r="D150" s="26"/>
      <c r="E150" s="1"/>
      <c r="F150" s="1"/>
      <c r="G150" s="1"/>
    </row>
    <row r="151" spans="1:7" ht="15.75">
      <c r="A151" s="142"/>
      <c r="B151" s="28"/>
      <c r="C151" s="28"/>
      <c r="D151" s="26"/>
      <c r="E151" s="1"/>
      <c r="F151" s="1"/>
      <c r="G151" s="1"/>
    </row>
    <row r="152" spans="1:7" ht="15.75">
      <c r="A152" s="142"/>
      <c r="B152" s="28"/>
      <c r="C152" s="28"/>
      <c r="D152" s="26"/>
      <c r="E152" s="1"/>
      <c r="F152" s="1"/>
      <c r="G152" s="1"/>
    </row>
    <row r="153" spans="1:7" ht="15.75">
      <c r="A153" s="142"/>
      <c r="B153" s="28"/>
      <c r="C153" s="28"/>
      <c r="D153" s="26"/>
      <c r="E153" s="1"/>
      <c r="F153" s="1"/>
      <c r="G153" s="1"/>
    </row>
    <row r="154" spans="1:7" ht="15.75">
      <c r="A154" s="142"/>
      <c r="B154" s="28"/>
      <c r="C154" s="28"/>
      <c r="D154" s="26"/>
      <c r="E154" s="1"/>
      <c r="F154" s="1"/>
      <c r="G154" s="1"/>
    </row>
    <row r="155" spans="1:7" ht="15.75">
      <c r="A155" s="142"/>
      <c r="B155" s="28"/>
      <c r="C155" s="28"/>
      <c r="D155" s="26"/>
      <c r="E155" s="1"/>
      <c r="F155" s="1"/>
      <c r="G155" s="1"/>
    </row>
    <row r="156" spans="1:7" ht="15.75">
      <c r="A156" s="142"/>
      <c r="B156" s="28"/>
      <c r="C156" s="28"/>
      <c r="D156" s="26"/>
      <c r="E156" s="1"/>
      <c r="F156" s="1"/>
      <c r="G156" s="1"/>
    </row>
    <row r="157" spans="1:7" ht="15.75">
      <c r="A157" s="142"/>
      <c r="B157" s="28"/>
      <c r="C157" s="28"/>
      <c r="D157" s="26"/>
      <c r="E157" s="1"/>
      <c r="F157" s="1"/>
      <c r="G157" s="1"/>
    </row>
    <row r="158" spans="1:7" ht="15.75">
      <c r="A158" s="142"/>
      <c r="B158" s="28"/>
      <c r="C158" s="28"/>
      <c r="D158" s="26"/>
      <c r="E158" s="1"/>
      <c r="F158" s="1"/>
      <c r="G158" s="1"/>
    </row>
    <row r="159" spans="1:7" ht="15.75">
      <c r="A159" s="142"/>
      <c r="B159" s="28"/>
      <c r="C159" s="28"/>
      <c r="D159" s="26"/>
      <c r="E159" s="1"/>
      <c r="F159" s="1"/>
      <c r="G159" s="1"/>
    </row>
    <row r="160" spans="1:7" ht="15.75">
      <c r="A160" s="142"/>
      <c r="B160" s="28"/>
      <c r="C160" s="28"/>
      <c r="D160" s="26"/>
      <c r="E160" s="1"/>
      <c r="F160" s="1"/>
      <c r="G160" s="1"/>
    </row>
    <row r="161" spans="1:7" ht="15.75">
      <c r="A161" s="142"/>
      <c r="B161" s="28"/>
      <c r="C161" s="28"/>
      <c r="D161" s="26"/>
      <c r="E161" s="1"/>
      <c r="F161" s="1"/>
      <c r="G161" s="1"/>
    </row>
    <row r="162" spans="1:7" ht="15.75">
      <c r="A162" s="142"/>
      <c r="B162" s="28"/>
      <c r="C162" s="28"/>
      <c r="D162" s="26"/>
      <c r="E162" s="1"/>
      <c r="F162" s="1"/>
      <c r="G162" s="1"/>
    </row>
    <row r="163" spans="1:7" ht="15.75">
      <c r="A163" s="142"/>
      <c r="B163" s="28"/>
      <c r="C163" s="28"/>
      <c r="D163" s="26"/>
      <c r="E163" s="1"/>
      <c r="F163" s="1"/>
      <c r="G163" s="1"/>
    </row>
    <row r="164" spans="1:7" ht="15.75">
      <c r="A164" s="142"/>
      <c r="B164" s="28"/>
      <c r="C164" s="28"/>
      <c r="D164" s="26"/>
      <c r="E164" s="1"/>
      <c r="F164" s="1"/>
      <c r="G164" s="1"/>
    </row>
    <row r="165" spans="1:7" ht="15.75">
      <c r="A165" s="142"/>
      <c r="B165" s="28"/>
      <c r="C165" s="28"/>
      <c r="D165" s="26"/>
      <c r="E165" s="1"/>
      <c r="F165" s="1"/>
      <c r="G165" s="1"/>
    </row>
    <row r="166" spans="1:7" ht="15.75">
      <c r="A166" s="142"/>
      <c r="B166" s="28"/>
      <c r="C166" s="28"/>
      <c r="D166" s="26"/>
      <c r="E166" s="1"/>
      <c r="G166" s="1"/>
    </row>
    <row r="167" spans="1:7" ht="15.75">
      <c r="A167" s="142"/>
      <c r="B167" s="28"/>
      <c r="C167" s="28"/>
      <c r="D167" s="26"/>
      <c r="E167" s="1"/>
      <c r="G167" s="1"/>
    </row>
    <row r="168" spans="1:7" ht="15.75">
      <c r="A168" s="142"/>
      <c r="B168" s="28"/>
      <c r="C168" s="28"/>
      <c r="D168" s="26"/>
      <c r="E168" s="1"/>
      <c r="F168" s="1"/>
      <c r="G168" s="1"/>
    </row>
    <row r="169" spans="1:7" ht="15.75">
      <c r="A169" s="142"/>
      <c r="B169" s="28"/>
      <c r="C169" s="28"/>
      <c r="D169" s="26"/>
      <c r="E169" s="1"/>
      <c r="F169" s="1"/>
      <c r="G169" s="1"/>
    </row>
    <row r="170" spans="1:7" ht="15.75">
      <c r="A170" s="142"/>
      <c r="B170" s="28"/>
      <c r="C170" s="28"/>
      <c r="D170" s="27"/>
      <c r="E170" s="1"/>
      <c r="G170" s="1"/>
    </row>
    <row r="171" spans="1:7" ht="15.75">
      <c r="A171" s="142"/>
      <c r="B171" s="28"/>
      <c r="C171" s="28"/>
      <c r="D171" s="26"/>
      <c r="E171" s="1"/>
      <c r="G171" s="1"/>
    </row>
    <row r="172" spans="1:7" ht="15.75">
      <c r="A172" s="142"/>
      <c r="B172" s="28"/>
      <c r="C172" s="28"/>
      <c r="D172" s="26"/>
      <c r="E172" s="1"/>
      <c r="G172" s="1"/>
    </row>
    <row r="173" spans="1:7" ht="15.75">
      <c r="A173" s="142"/>
      <c r="B173" s="28"/>
      <c r="C173" s="28"/>
      <c r="D173" s="26"/>
      <c r="E173" s="1"/>
      <c r="F173" s="1"/>
      <c r="G173" s="1"/>
    </row>
    <row r="174" spans="1:7" ht="15.75">
      <c r="A174" s="142"/>
      <c r="B174" s="28"/>
      <c r="C174" s="28"/>
      <c r="D174" s="26"/>
      <c r="E174" s="1"/>
      <c r="F174" s="1"/>
      <c r="G174" s="1"/>
    </row>
    <row r="175" spans="1:7" ht="15.75">
      <c r="A175" s="142"/>
      <c r="B175" s="28"/>
      <c r="C175" s="28"/>
      <c r="D175" s="26"/>
      <c r="E175" s="1"/>
      <c r="F175" s="1"/>
      <c r="G175" s="1"/>
    </row>
    <row r="176" spans="1:7" ht="15.75">
      <c r="A176" s="142"/>
      <c r="B176" s="28"/>
      <c r="C176" s="28"/>
      <c r="D176" s="26"/>
      <c r="E176" s="1"/>
      <c r="F176" s="1"/>
      <c r="G176" s="1"/>
    </row>
    <row r="177" spans="1:7" ht="15.75">
      <c r="A177" s="142"/>
      <c r="B177" s="28"/>
      <c r="C177" s="28"/>
      <c r="D177" s="26"/>
      <c r="E177" s="1"/>
      <c r="F177" s="1"/>
      <c r="G177" s="1"/>
    </row>
    <row r="178" spans="1:7" ht="15.75">
      <c r="A178" s="142"/>
      <c r="B178" s="28"/>
      <c r="C178" s="28"/>
      <c r="D178" s="26"/>
      <c r="E178" s="1"/>
      <c r="F178" s="1"/>
      <c r="G178" s="1"/>
    </row>
    <row r="179" spans="1:7" ht="15.75">
      <c r="A179" s="142"/>
      <c r="B179" s="28"/>
      <c r="C179" s="28"/>
      <c r="D179" s="26"/>
      <c r="E179" s="1"/>
      <c r="F179" s="1"/>
      <c r="G179" s="1"/>
    </row>
    <row r="180" spans="1:7" ht="15.75">
      <c r="A180" s="142"/>
      <c r="B180" s="28"/>
      <c r="C180" s="28"/>
      <c r="D180" s="26"/>
      <c r="E180" s="1"/>
      <c r="F180" s="1"/>
      <c r="G180" s="1"/>
    </row>
    <row r="181" spans="1:7" ht="15.75">
      <c r="A181" s="142"/>
      <c r="B181" s="28"/>
      <c r="C181" s="28"/>
      <c r="D181" s="26"/>
      <c r="E181" s="1"/>
      <c r="F181" s="1"/>
      <c r="G181" s="1"/>
    </row>
    <row r="182" spans="1:7" ht="15.75">
      <c r="A182" s="142"/>
      <c r="B182" s="28"/>
      <c r="C182" s="28"/>
      <c r="D182" s="26"/>
      <c r="E182" s="1"/>
      <c r="F182" s="1"/>
      <c r="G182" s="1"/>
    </row>
    <row r="183" spans="1:7" ht="15.75">
      <c r="A183" s="142"/>
      <c r="B183" s="28"/>
      <c r="C183" s="28"/>
      <c r="D183" s="26"/>
      <c r="E183" s="1"/>
      <c r="F183" s="1"/>
      <c r="G183" s="1"/>
    </row>
    <row r="184" spans="1:7" ht="15.75">
      <c r="A184" s="142"/>
      <c r="B184" s="28"/>
      <c r="C184" s="28"/>
      <c r="D184" s="26"/>
      <c r="E184" s="1"/>
      <c r="F184" s="1"/>
      <c r="G184" s="1"/>
    </row>
    <row r="185" spans="1:7" ht="15.75">
      <c r="A185" s="142"/>
      <c r="B185" s="28"/>
      <c r="C185" s="28"/>
      <c r="D185" s="26"/>
      <c r="E185" s="1"/>
      <c r="F185" s="1"/>
      <c r="G185" s="1"/>
    </row>
    <row r="186" spans="1:4" ht="15.75">
      <c r="A186" s="142"/>
      <c r="B186" s="28"/>
      <c r="C186" s="28"/>
      <c r="D186" s="26"/>
    </row>
    <row r="187" spans="1:4" ht="15.75">
      <c r="A187" s="142"/>
      <c r="B187" s="28"/>
      <c r="C187" s="28"/>
      <c r="D187" s="26"/>
    </row>
    <row r="188" spans="1:7" ht="15.75">
      <c r="A188" s="142"/>
      <c r="B188" s="28"/>
      <c r="C188" s="28"/>
      <c r="D188" s="26"/>
      <c r="E188" s="1"/>
      <c r="F188" s="1"/>
      <c r="G188" s="1"/>
    </row>
    <row r="189" spans="1:7" ht="15.75">
      <c r="A189" s="142"/>
      <c r="B189" s="28"/>
      <c r="C189" s="28"/>
      <c r="D189" s="26"/>
      <c r="E189" s="1"/>
      <c r="F189" s="1"/>
      <c r="G189" s="1"/>
    </row>
    <row r="190" spans="1:7" ht="15.75">
      <c r="A190" s="142"/>
      <c r="B190" s="28"/>
      <c r="C190" s="28"/>
      <c r="D190" s="26"/>
      <c r="E190" s="1"/>
      <c r="F190" s="1"/>
      <c r="G190" s="1"/>
    </row>
    <row r="191" spans="1:7" ht="15.75">
      <c r="A191" s="142"/>
      <c r="B191" s="28"/>
      <c r="C191" s="28"/>
      <c r="D191" s="26"/>
      <c r="E191" s="1"/>
      <c r="F191" s="1"/>
      <c r="G191" s="1"/>
    </row>
    <row r="192" spans="1:7" ht="15.75">
      <c r="A192" s="142"/>
      <c r="B192" s="28"/>
      <c r="C192" s="28"/>
      <c r="D192" s="26"/>
      <c r="E192" s="1"/>
      <c r="G192" s="1"/>
    </row>
    <row r="193" spans="1:7" ht="15.75">
      <c r="A193" s="142"/>
      <c r="B193" s="28"/>
      <c r="C193" s="28"/>
      <c r="D193" s="26"/>
      <c r="E193" s="1"/>
      <c r="G193" s="1"/>
    </row>
    <row r="194" spans="1:7" ht="15.75">
      <c r="A194" s="142"/>
      <c r="B194" s="28"/>
      <c r="C194" s="28"/>
      <c r="D194" s="26"/>
      <c r="E194" s="1"/>
      <c r="G194" s="1"/>
    </row>
    <row r="195" spans="1:7" ht="15.75">
      <c r="A195" s="142"/>
      <c r="B195" s="28"/>
      <c r="C195" s="28"/>
      <c r="D195" s="26"/>
      <c r="E195" s="1"/>
      <c r="G195" s="1"/>
    </row>
    <row r="196" spans="1:7" ht="15.75">
      <c r="A196" s="142"/>
      <c r="B196" s="28"/>
      <c r="C196" s="28"/>
      <c r="D196" s="26"/>
      <c r="E196" s="1"/>
      <c r="G196" s="1"/>
    </row>
    <row r="197" spans="1:7" ht="15.75">
      <c r="A197" s="142"/>
      <c r="B197" s="28"/>
      <c r="C197" s="28"/>
      <c r="D197" s="26"/>
      <c r="E197" s="1"/>
      <c r="G197" s="1"/>
    </row>
    <row r="198" spans="1:7" ht="15.75">
      <c r="A198" s="142"/>
      <c r="B198" s="28"/>
      <c r="C198" s="28"/>
      <c r="D198" s="26"/>
      <c r="E198" s="1"/>
      <c r="F198" s="1"/>
      <c r="G198" s="1"/>
    </row>
    <row r="199" spans="1:7" ht="15.75">
      <c r="A199" s="142"/>
      <c r="B199" s="28"/>
      <c r="C199" s="28"/>
      <c r="D199" s="26"/>
      <c r="E199" s="1"/>
      <c r="F199" s="1"/>
      <c r="G199" s="1"/>
    </row>
    <row r="200" spans="1:7" ht="15.75">
      <c r="A200" s="142"/>
      <c r="B200" s="28"/>
      <c r="C200" s="28"/>
      <c r="D200" s="26"/>
      <c r="E200" s="1"/>
      <c r="F200" s="1"/>
      <c r="G200" s="1"/>
    </row>
    <row r="201" spans="1:7" ht="15.75">
      <c r="A201" s="142"/>
      <c r="B201" s="28"/>
      <c r="C201" s="28"/>
      <c r="D201" s="26"/>
      <c r="E201" s="1"/>
      <c r="F201" s="1"/>
      <c r="G201" s="1"/>
    </row>
    <row r="202" spans="1:7" ht="15.75">
      <c r="A202" s="142"/>
      <c r="B202" s="28"/>
      <c r="C202" s="28"/>
      <c r="D202" s="26"/>
      <c r="E202" s="1"/>
      <c r="G202" s="1"/>
    </row>
    <row r="203" spans="1:7" ht="15.75">
      <c r="A203" s="142"/>
      <c r="B203" s="28"/>
      <c r="C203" s="28"/>
      <c r="D203" s="26"/>
      <c r="E203" s="1"/>
      <c r="G203" s="1"/>
    </row>
    <row r="204" spans="1:7" ht="15.75">
      <c r="A204" s="142"/>
      <c r="B204" s="28"/>
      <c r="C204" s="28"/>
      <c r="D204" s="26"/>
      <c r="E204" s="1"/>
      <c r="G204" s="1"/>
    </row>
    <row r="205" spans="1:7" ht="15.75">
      <c r="A205" s="142"/>
      <c r="B205" s="28"/>
      <c r="C205" s="28"/>
      <c r="D205" s="26"/>
      <c r="E205" s="1"/>
      <c r="G205" s="1"/>
    </row>
    <row r="206" spans="1:4" ht="15.75">
      <c r="A206" s="142"/>
      <c r="B206" s="28"/>
      <c r="C206" s="28"/>
      <c r="D206" s="26"/>
    </row>
    <row r="207" spans="1:4" ht="15.75">
      <c r="A207" s="142"/>
      <c r="B207" s="28"/>
      <c r="C207" s="28"/>
      <c r="D207" s="26"/>
    </row>
    <row r="208" spans="1:7" ht="15.75">
      <c r="A208" s="142"/>
      <c r="B208" s="28"/>
      <c r="C208" s="28"/>
      <c r="D208" s="26"/>
      <c r="E208" s="1"/>
      <c r="G208" s="1"/>
    </row>
    <row r="209" spans="1:7" ht="15.75">
      <c r="A209" s="142"/>
      <c r="B209" s="28"/>
      <c r="C209" s="28"/>
      <c r="D209" s="26"/>
      <c r="E209" s="1"/>
      <c r="G209" s="1"/>
    </row>
    <row r="210" spans="1:7" ht="15.75">
      <c r="A210" s="142"/>
      <c r="B210" s="28"/>
      <c r="C210" s="28"/>
      <c r="D210" s="26"/>
      <c r="E210" s="1"/>
      <c r="F210" s="1"/>
      <c r="G210" s="1"/>
    </row>
    <row r="211" spans="1:7" ht="15.75">
      <c r="A211" s="142"/>
      <c r="B211" s="28"/>
      <c r="C211" s="28"/>
      <c r="D211" s="26"/>
      <c r="E211" s="1"/>
      <c r="F211" s="1"/>
      <c r="G211" s="1"/>
    </row>
    <row r="212" spans="1:7" ht="15.75">
      <c r="A212" s="142"/>
      <c r="B212" s="28"/>
      <c r="C212" s="28"/>
      <c r="D212" s="26"/>
      <c r="E212" s="1"/>
      <c r="F212" s="1"/>
      <c r="G212" s="1"/>
    </row>
    <row r="213" spans="1:7" ht="15.75">
      <c r="A213" s="142"/>
      <c r="B213" s="28"/>
      <c r="C213" s="28"/>
      <c r="D213" s="26"/>
      <c r="E213" s="1"/>
      <c r="F213" s="1"/>
      <c r="G213" s="1"/>
    </row>
    <row r="214" spans="1:7" ht="15.75">
      <c r="A214" s="142"/>
      <c r="B214" s="28"/>
      <c r="C214" s="28"/>
      <c r="D214" s="26"/>
      <c r="E214" s="1"/>
      <c r="G214" s="1"/>
    </row>
    <row r="215" spans="1:7" ht="15.75">
      <c r="A215" s="142"/>
      <c r="B215" s="28"/>
      <c r="C215" s="28"/>
      <c r="D215" s="26"/>
      <c r="E215" s="1"/>
      <c r="G215" s="1"/>
    </row>
    <row r="216" spans="1:7" ht="15.75">
      <c r="A216" s="142"/>
      <c r="B216" s="28"/>
      <c r="C216" s="28"/>
      <c r="D216" s="26"/>
      <c r="E216" s="1"/>
      <c r="G216" s="1"/>
    </row>
    <row r="217" spans="1:7" ht="15.75">
      <c r="A217" s="142"/>
      <c r="B217" s="28"/>
      <c r="C217" s="28"/>
      <c r="D217" s="27"/>
      <c r="E217" s="1"/>
      <c r="G217" s="1"/>
    </row>
    <row r="218" spans="1:7" ht="15.75">
      <c r="A218" s="142"/>
      <c r="B218" s="28"/>
      <c r="C218" s="28"/>
      <c r="D218" s="26"/>
      <c r="E218" s="1"/>
      <c r="G218" s="1"/>
    </row>
    <row r="219" spans="1:7" ht="15.75">
      <c r="A219" s="142"/>
      <c r="B219" s="28"/>
      <c r="C219" s="28"/>
      <c r="D219" s="26"/>
      <c r="E219" s="1"/>
      <c r="G219" s="1"/>
    </row>
    <row r="220" spans="1:7" ht="15.75">
      <c r="A220" s="142"/>
      <c r="B220" s="28"/>
      <c r="C220" s="28"/>
      <c r="D220" s="26"/>
      <c r="E220" s="1"/>
      <c r="G220" s="1"/>
    </row>
    <row r="221" spans="1:7" ht="15.75">
      <c r="A221" s="142"/>
      <c r="B221" s="28"/>
      <c r="C221" s="28"/>
      <c r="D221" s="26"/>
      <c r="E221" s="1"/>
      <c r="G221" s="1"/>
    </row>
    <row r="222" spans="1:7" ht="15.75">
      <c r="A222" s="142"/>
      <c r="B222" s="28"/>
      <c r="C222" s="28"/>
      <c r="D222" s="26"/>
      <c r="E222" s="1"/>
      <c r="G222" s="1"/>
    </row>
    <row r="223" spans="1:7" ht="15.75">
      <c r="A223" s="142"/>
      <c r="B223" s="28"/>
      <c r="C223" s="28"/>
      <c r="D223" s="26"/>
      <c r="E223" s="1"/>
      <c r="F223" s="1"/>
      <c r="G223" s="1"/>
    </row>
  </sheetData>
  <sheetProtection/>
  <mergeCells count="35">
    <mergeCell ref="V17:V20"/>
    <mergeCell ref="A10:V10"/>
    <mergeCell ref="C6:V6"/>
    <mergeCell ref="C7:V7"/>
    <mergeCell ref="C9:V9"/>
    <mergeCell ref="A12:B12"/>
    <mergeCell ref="A11:J11"/>
    <mergeCell ref="J17:J20"/>
    <mergeCell ref="B17:B20"/>
    <mergeCell ref="C17:C20"/>
    <mergeCell ref="P17:P20"/>
    <mergeCell ref="E17:E20"/>
    <mergeCell ref="U17:U20"/>
    <mergeCell ref="O17:O20"/>
    <mergeCell ref="T17:T20"/>
    <mergeCell ref="N17:N20"/>
    <mergeCell ref="D1:E1"/>
    <mergeCell ref="D2:E2"/>
    <mergeCell ref="D3:E3"/>
    <mergeCell ref="A21:A26"/>
    <mergeCell ref="B21:B26"/>
    <mergeCell ref="C21:C26"/>
    <mergeCell ref="C8:J8"/>
    <mergeCell ref="A4:E4"/>
    <mergeCell ref="H17:H20"/>
    <mergeCell ref="A51:A52"/>
    <mergeCell ref="A17:A20"/>
    <mergeCell ref="C51:C52"/>
    <mergeCell ref="B51:B52"/>
    <mergeCell ref="D51:D52"/>
    <mergeCell ref="I17:I20"/>
    <mergeCell ref="M17:M20"/>
    <mergeCell ref="K17:K20"/>
    <mergeCell ref="L17:L20"/>
    <mergeCell ref="D17:D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238"/>
      <c r="B4" s="238"/>
      <c r="C4" s="238"/>
      <c r="D4" s="238"/>
      <c r="E4" s="238"/>
      <c r="F4" s="238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21" t="s">
        <v>123</v>
      </c>
      <c r="F1" s="221"/>
      <c r="G1" s="2"/>
    </row>
    <row r="2" spans="5:7" ht="12.75">
      <c r="E2" s="221" t="s">
        <v>78</v>
      </c>
      <c r="F2" s="221"/>
      <c r="G2" s="2"/>
    </row>
    <row r="3" spans="5:7" ht="12.75">
      <c r="E3" s="221" t="s">
        <v>234</v>
      </c>
      <c r="F3" s="221"/>
      <c r="G3" s="2"/>
    </row>
    <row r="4" spans="2:7" ht="27.75" customHeight="1">
      <c r="B4" s="232" t="s">
        <v>124</v>
      </c>
      <c r="C4" s="232"/>
      <c r="D4" s="232"/>
      <c r="E4" s="232"/>
      <c r="F4" s="232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30" t="s">
        <v>76</v>
      </c>
      <c r="B6" s="30" t="s">
        <v>235</v>
      </c>
      <c r="C6" s="30" t="s">
        <v>236</v>
      </c>
      <c r="D6" s="30" t="s">
        <v>237</v>
      </c>
      <c r="E6" s="30" t="s">
        <v>238</v>
      </c>
      <c r="F6" s="30" t="s">
        <v>79</v>
      </c>
      <c r="G6" s="31" t="s">
        <v>335</v>
      </c>
      <c r="H6" s="31" t="s">
        <v>336</v>
      </c>
    </row>
    <row r="7" spans="1:8" ht="12.75">
      <c r="A7" s="31">
        <v>1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125</v>
      </c>
      <c r="H7" s="31">
        <v>8</v>
      </c>
    </row>
    <row r="8" spans="1:8" s="69" customFormat="1" ht="25.5">
      <c r="A8" s="65">
        <v>700</v>
      </c>
      <c r="B8" s="66"/>
      <c r="C8" s="66"/>
      <c r="D8" s="66"/>
      <c r="E8" s="67" t="s">
        <v>126</v>
      </c>
      <c r="F8" s="68">
        <f>F9+F72+F77+F89+F102+F111+F122+F126</f>
        <v>20215433</v>
      </c>
      <c r="G8" s="68">
        <f>G9+G72+G77+G89+G102+G111+G122+G126</f>
        <v>19504219</v>
      </c>
      <c r="H8" s="68">
        <f>H9+H72+H77+H89+H102+H111+H122+H126</f>
        <v>22219006</v>
      </c>
    </row>
    <row r="9" spans="1:8" s="29" customFormat="1" ht="16.5" customHeight="1">
      <c r="A9" s="64"/>
      <c r="B9" s="54" t="s">
        <v>41</v>
      </c>
      <c r="C9" s="54"/>
      <c r="D9" s="54"/>
      <c r="E9" s="55" t="s">
        <v>239</v>
      </c>
      <c r="F9" s="74">
        <f>F10+F14+F31+F34+F38</f>
        <v>13058033</v>
      </c>
      <c r="G9" s="74">
        <f>G10+G14+G31+G34+G38</f>
        <v>13235019</v>
      </c>
      <c r="H9" s="74">
        <f>H10+H14+H31+H34+H38</f>
        <v>13880906</v>
      </c>
    </row>
    <row r="10" spans="1:8" ht="56.25" customHeight="1">
      <c r="A10" s="31"/>
      <c r="B10" s="44" t="s">
        <v>42</v>
      </c>
      <c r="C10" s="44"/>
      <c r="D10" s="44"/>
      <c r="E10" s="45" t="s">
        <v>240</v>
      </c>
      <c r="F10" s="46">
        <f>F11</f>
        <v>847400</v>
      </c>
      <c r="G10" s="46">
        <f aca="true" t="shared" si="0" ref="G10:H12">G11</f>
        <v>918800</v>
      </c>
      <c r="H10" s="46">
        <f t="shared" si="0"/>
        <v>993700</v>
      </c>
    </row>
    <row r="11" spans="1:8" ht="41.25" customHeight="1">
      <c r="A11" s="31"/>
      <c r="B11" s="34"/>
      <c r="C11" s="34" t="s">
        <v>83</v>
      </c>
      <c r="D11" s="34"/>
      <c r="E11" s="35" t="s">
        <v>241</v>
      </c>
      <c r="F11" s="36">
        <f>F12</f>
        <v>847400</v>
      </c>
      <c r="G11" s="36">
        <f t="shared" si="0"/>
        <v>918800</v>
      </c>
      <c r="H11" s="36">
        <f t="shared" si="0"/>
        <v>993700</v>
      </c>
    </row>
    <row r="12" spans="1:8" ht="12.75">
      <c r="A12" s="31"/>
      <c r="B12" s="34"/>
      <c r="C12" s="34" t="s">
        <v>84</v>
      </c>
      <c r="D12" s="34"/>
      <c r="E12" s="49" t="s">
        <v>80</v>
      </c>
      <c r="F12" s="36">
        <f>F13</f>
        <v>847400</v>
      </c>
      <c r="G12" s="36">
        <f t="shared" si="0"/>
        <v>918800</v>
      </c>
      <c r="H12" s="36">
        <f t="shared" si="0"/>
        <v>993700</v>
      </c>
    </row>
    <row r="13" spans="1:8" ht="27" customHeight="1">
      <c r="A13" s="31"/>
      <c r="B13" s="34"/>
      <c r="C13" s="34"/>
      <c r="D13" s="34" t="s">
        <v>81</v>
      </c>
      <c r="E13" s="35" t="s">
        <v>82</v>
      </c>
      <c r="F13" s="53">
        <v>847400</v>
      </c>
      <c r="G13" s="52">
        <v>918800</v>
      </c>
      <c r="H13" s="53">
        <v>993700</v>
      </c>
    </row>
    <row r="14" spans="1:8" ht="89.25">
      <c r="A14" s="31"/>
      <c r="B14" s="44" t="s">
        <v>46</v>
      </c>
      <c r="C14" s="44"/>
      <c r="D14" s="44"/>
      <c r="E14" s="45" t="s">
        <v>245</v>
      </c>
      <c r="F14" s="46">
        <f>F15+F21</f>
        <v>10690400</v>
      </c>
      <c r="G14" s="46">
        <f>G15+G21</f>
        <v>11126700</v>
      </c>
      <c r="H14" s="46">
        <f>H15+H21</f>
        <v>12001200</v>
      </c>
    </row>
    <row r="15" spans="1:8" ht="38.25">
      <c r="A15" s="31"/>
      <c r="B15" s="34"/>
      <c r="C15" s="34" t="s">
        <v>83</v>
      </c>
      <c r="D15" s="34"/>
      <c r="E15" s="35" t="s">
        <v>241</v>
      </c>
      <c r="F15" s="36">
        <f>F18</f>
        <v>9748600</v>
      </c>
      <c r="G15" s="36">
        <f>G18</f>
        <v>10110400</v>
      </c>
      <c r="H15" s="36">
        <f>H18</f>
        <v>10910400</v>
      </c>
    </row>
    <row r="16" spans="1:8" ht="12.75" hidden="1">
      <c r="A16" s="31"/>
      <c r="B16" s="34"/>
      <c r="C16" s="34"/>
      <c r="D16" s="34"/>
      <c r="E16" s="35"/>
      <c r="F16" s="36"/>
      <c r="G16" s="30"/>
      <c r="H16" s="36"/>
    </row>
    <row r="17" spans="1:8" ht="12.75" hidden="1">
      <c r="A17" s="31"/>
      <c r="B17" s="34"/>
      <c r="C17" s="34"/>
      <c r="D17" s="34"/>
      <c r="E17" s="35"/>
      <c r="F17" s="36"/>
      <c r="G17" s="30"/>
      <c r="H17" s="36"/>
    </row>
    <row r="18" spans="1:8" ht="12.75">
      <c r="A18" s="31"/>
      <c r="B18" s="34"/>
      <c r="C18" s="34" t="s">
        <v>85</v>
      </c>
      <c r="D18" s="34"/>
      <c r="E18" s="49" t="s">
        <v>244</v>
      </c>
      <c r="F18" s="36">
        <f>F19</f>
        <v>9748600</v>
      </c>
      <c r="G18" s="36">
        <f>G19</f>
        <v>10110400</v>
      </c>
      <c r="H18" s="36">
        <f>H19</f>
        <v>10910400</v>
      </c>
    </row>
    <row r="19" spans="1:8" ht="25.5">
      <c r="A19" s="31"/>
      <c r="B19" s="34"/>
      <c r="C19" s="34"/>
      <c r="D19" s="34" t="s">
        <v>81</v>
      </c>
      <c r="E19" s="35" t="s">
        <v>82</v>
      </c>
      <c r="F19" s="36">
        <v>9748600</v>
      </c>
      <c r="G19" s="36">
        <v>10110400</v>
      </c>
      <c r="H19" s="36">
        <v>10910400</v>
      </c>
    </row>
    <row r="20" spans="1:8" ht="38.25">
      <c r="A20" s="31"/>
      <c r="B20" s="34"/>
      <c r="C20" s="34"/>
      <c r="D20" s="34"/>
      <c r="E20" s="35" t="s">
        <v>260</v>
      </c>
      <c r="F20" s="36">
        <v>500</v>
      </c>
      <c r="G20" s="36">
        <v>500</v>
      </c>
      <c r="H20" s="36">
        <v>500</v>
      </c>
    </row>
    <row r="21" spans="1:8" ht="12.75">
      <c r="A21" s="31"/>
      <c r="B21" s="34"/>
      <c r="C21" s="34" t="s">
        <v>93</v>
      </c>
      <c r="D21" s="34"/>
      <c r="E21" s="35" t="s">
        <v>325</v>
      </c>
      <c r="F21" s="36">
        <f>F22</f>
        <v>941800</v>
      </c>
      <c r="G21" s="36">
        <f>G22</f>
        <v>1016300</v>
      </c>
      <c r="H21" s="36">
        <f>H22</f>
        <v>1090800</v>
      </c>
    </row>
    <row r="22" spans="1:8" ht="89.25">
      <c r="A22" s="31"/>
      <c r="B22" s="34"/>
      <c r="C22" s="34" t="s">
        <v>122</v>
      </c>
      <c r="D22" s="34"/>
      <c r="E22" s="35" t="s">
        <v>156</v>
      </c>
      <c r="F22" s="36">
        <f>F23+F25+F27+F29</f>
        <v>941800</v>
      </c>
      <c r="G22" s="36">
        <f>G23+G25+G27+G29</f>
        <v>1016300</v>
      </c>
      <c r="H22" s="36">
        <f>H23+H25+H27+H29</f>
        <v>1090800</v>
      </c>
    </row>
    <row r="23" spans="1:8" ht="38.25">
      <c r="A23" s="31"/>
      <c r="B23" s="34"/>
      <c r="C23" s="34" t="s">
        <v>96</v>
      </c>
      <c r="D23" s="34"/>
      <c r="E23" s="35" t="s">
        <v>329</v>
      </c>
      <c r="F23" s="36">
        <f>F24</f>
        <v>212000</v>
      </c>
      <c r="G23" s="36">
        <f>G24</f>
        <v>229000</v>
      </c>
      <c r="H23" s="36">
        <f>H24</f>
        <v>246000</v>
      </c>
    </row>
    <row r="24" spans="1:8" ht="25.5">
      <c r="A24" s="31"/>
      <c r="B24" s="34"/>
      <c r="C24" s="34"/>
      <c r="D24" s="34" t="s">
        <v>81</v>
      </c>
      <c r="E24" s="35" t="s">
        <v>82</v>
      </c>
      <c r="F24" s="53">
        <v>212000</v>
      </c>
      <c r="G24" s="52">
        <v>229000</v>
      </c>
      <c r="H24" s="53">
        <v>246000</v>
      </c>
    </row>
    <row r="25" spans="1:8" ht="25.5">
      <c r="A25" s="31"/>
      <c r="B25" s="34"/>
      <c r="C25" s="34" t="s">
        <v>97</v>
      </c>
      <c r="D25" s="34"/>
      <c r="E25" s="35" t="s">
        <v>98</v>
      </c>
      <c r="F25" s="36">
        <f>F26</f>
        <v>226000</v>
      </c>
      <c r="G25" s="36">
        <f>G26</f>
        <v>244000</v>
      </c>
      <c r="H25" s="36">
        <f>H26</f>
        <v>262000</v>
      </c>
    </row>
    <row r="26" spans="1:8" ht="25.5">
      <c r="A26" s="31"/>
      <c r="B26" s="34"/>
      <c r="C26" s="34"/>
      <c r="D26" s="34" t="s">
        <v>81</v>
      </c>
      <c r="E26" s="35" t="s">
        <v>82</v>
      </c>
      <c r="F26" s="53">
        <v>226000</v>
      </c>
      <c r="G26" s="52">
        <v>244000</v>
      </c>
      <c r="H26" s="53">
        <v>262000</v>
      </c>
    </row>
    <row r="27" spans="1:8" ht="114.75">
      <c r="A27" s="31"/>
      <c r="B27" s="34"/>
      <c r="C27" s="34" t="s">
        <v>99</v>
      </c>
      <c r="D27" s="34"/>
      <c r="E27" s="35" t="s">
        <v>100</v>
      </c>
      <c r="F27" s="36">
        <f>F28</f>
        <v>18800</v>
      </c>
      <c r="G27" s="36">
        <f>G28</f>
        <v>20300</v>
      </c>
      <c r="H27" s="36">
        <f>H28</f>
        <v>21800</v>
      </c>
    </row>
    <row r="28" spans="1:8" ht="25.5">
      <c r="A28" s="31"/>
      <c r="B28" s="34"/>
      <c r="C28" s="34"/>
      <c r="D28" s="34" t="s">
        <v>81</v>
      </c>
      <c r="E28" s="35" t="s">
        <v>82</v>
      </c>
      <c r="F28" s="53">
        <v>18800</v>
      </c>
      <c r="G28" s="52">
        <v>20300</v>
      </c>
      <c r="H28" s="53">
        <v>21800</v>
      </c>
    </row>
    <row r="29" spans="1:8" ht="63.75">
      <c r="A29" s="31"/>
      <c r="B29" s="34"/>
      <c r="C29" s="34" t="s">
        <v>180</v>
      </c>
      <c r="D29" s="34"/>
      <c r="E29" s="35" t="s">
        <v>77</v>
      </c>
      <c r="F29" s="53">
        <f>F30</f>
        <v>485000</v>
      </c>
      <c r="G29" s="53">
        <f>G30</f>
        <v>523000</v>
      </c>
      <c r="H29" s="53">
        <f>H30</f>
        <v>561000</v>
      </c>
    </row>
    <row r="30" spans="1:8" ht="25.5">
      <c r="A30" s="31"/>
      <c r="B30" s="34"/>
      <c r="C30" s="34"/>
      <c r="D30" s="34" t="s">
        <v>81</v>
      </c>
      <c r="E30" s="35" t="s">
        <v>82</v>
      </c>
      <c r="F30" s="53">
        <v>485000</v>
      </c>
      <c r="G30" s="52">
        <v>523000</v>
      </c>
      <c r="H30" s="53">
        <v>561000</v>
      </c>
    </row>
    <row r="31" spans="1:8" ht="12.75">
      <c r="A31" s="31"/>
      <c r="B31" s="44" t="s">
        <v>47</v>
      </c>
      <c r="C31" s="44"/>
      <c r="D31" s="44"/>
      <c r="E31" s="45" t="s">
        <v>246</v>
      </c>
      <c r="F31" s="46">
        <f aca="true" t="shared" si="1" ref="F31:H32">F32</f>
        <v>0</v>
      </c>
      <c r="G31" s="46">
        <f t="shared" si="1"/>
        <v>0</v>
      </c>
      <c r="H31" s="46">
        <f t="shared" si="1"/>
        <v>0</v>
      </c>
    </row>
    <row r="32" spans="1:8" ht="76.5">
      <c r="A32" s="31"/>
      <c r="B32" s="34"/>
      <c r="C32" s="34" t="s">
        <v>89</v>
      </c>
      <c r="D32" s="34"/>
      <c r="E32" s="49" t="s">
        <v>88</v>
      </c>
      <c r="F32" s="36">
        <f t="shared" si="1"/>
        <v>0</v>
      </c>
      <c r="G32" s="36">
        <f t="shared" si="1"/>
        <v>0</v>
      </c>
      <c r="H32" s="36">
        <f t="shared" si="1"/>
        <v>0</v>
      </c>
    </row>
    <row r="33" spans="1:8" ht="25.5">
      <c r="A33" s="31"/>
      <c r="B33" s="34"/>
      <c r="C33" s="34"/>
      <c r="D33" s="34" t="s">
        <v>81</v>
      </c>
      <c r="E33" s="35" t="s">
        <v>82</v>
      </c>
      <c r="F33" s="36"/>
      <c r="G33" s="30"/>
      <c r="H33" s="36"/>
    </row>
    <row r="34" spans="1:8" ht="12.75">
      <c r="A34" s="31"/>
      <c r="B34" s="44" t="s">
        <v>53</v>
      </c>
      <c r="C34" s="44"/>
      <c r="D34" s="44"/>
      <c r="E34" s="45" t="s">
        <v>252</v>
      </c>
      <c r="F34" s="46">
        <f>F35</f>
        <v>140000</v>
      </c>
      <c r="G34" s="46">
        <f aca="true" t="shared" si="2" ref="G34:H36">G35</f>
        <v>52500</v>
      </c>
      <c r="H34" s="46">
        <f t="shared" si="2"/>
        <v>170000</v>
      </c>
    </row>
    <row r="35" spans="1:8" ht="12.75">
      <c r="A35" s="31"/>
      <c r="B35" s="34"/>
      <c r="C35" s="34" t="s">
        <v>90</v>
      </c>
      <c r="D35" s="34"/>
      <c r="E35" s="35" t="s">
        <v>252</v>
      </c>
      <c r="F35" s="36">
        <f>F36</f>
        <v>140000</v>
      </c>
      <c r="G35" s="36">
        <f t="shared" si="2"/>
        <v>52500</v>
      </c>
      <c r="H35" s="36">
        <f t="shared" si="2"/>
        <v>170000</v>
      </c>
    </row>
    <row r="36" spans="1:8" ht="25.5">
      <c r="A36" s="31"/>
      <c r="B36" s="34"/>
      <c r="C36" s="34" t="s">
        <v>91</v>
      </c>
      <c r="D36" s="34"/>
      <c r="E36" s="49" t="s">
        <v>92</v>
      </c>
      <c r="F36" s="36">
        <f>F37</f>
        <v>140000</v>
      </c>
      <c r="G36" s="36">
        <f t="shared" si="2"/>
        <v>52500</v>
      </c>
      <c r="H36" s="36">
        <f t="shared" si="2"/>
        <v>170000</v>
      </c>
    </row>
    <row r="37" spans="1:8" ht="12.75">
      <c r="A37" s="31"/>
      <c r="B37" s="34"/>
      <c r="C37" s="34"/>
      <c r="D37" s="34" t="s">
        <v>50</v>
      </c>
      <c r="E37" s="35" t="s">
        <v>249</v>
      </c>
      <c r="F37" s="36">
        <v>140000</v>
      </c>
      <c r="G37" s="36">
        <v>52500</v>
      </c>
      <c r="H37" s="36">
        <v>170000</v>
      </c>
    </row>
    <row r="38" spans="1:8" ht="25.5">
      <c r="A38" s="31"/>
      <c r="B38" s="44" t="s">
        <v>54</v>
      </c>
      <c r="C38" s="44"/>
      <c r="D38" s="44"/>
      <c r="E38" s="45" t="s">
        <v>253</v>
      </c>
      <c r="F38" s="46">
        <f>F43+F45+F51+F61+F65</f>
        <v>1380233</v>
      </c>
      <c r="G38" s="46">
        <f>G43+G45+G51+G61+G65</f>
        <v>1137019</v>
      </c>
      <c r="H38" s="46">
        <f>H43+H45+H51+H61+H65</f>
        <v>716006</v>
      </c>
    </row>
    <row r="39" spans="1:8" ht="38.25" hidden="1">
      <c r="A39" s="31"/>
      <c r="B39" s="34"/>
      <c r="C39" s="34" t="s">
        <v>43</v>
      </c>
      <c r="D39" s="34"/>
      <c r="E39" s="35" t="s">
        <v>241</v>
      </c>
      <c r="F39" s="36"/>
      <c r="G39" s="30"/>
      <c r="H39" s="36"/>
    </row>
    <row r="40" spans="1:8" ht="12.75" hidden="1">
      <c r="A40" s="31"/>
      <c r="B40" s="34"/>
      <c r="C40" s="34">
        <v>20400</v>
      </c>
      <c r="D40" s="34"/>
      <c r="E40" s="35" t="s">
        <v>244</v>
      </c>
      <c r="F40" s="36"/>
      <c r="G40" s="30"/>
      <c r="H40" s="36"/>
    </row>
    <row r="41" spans="1:8" ht="25.5" hidden="1">
      <c r="A41" s="31"/>
      <c r="B41" s="34"/>
      <c r="C41" s="34"/>
      <c r="D41" s="34">
        <v>12</v>
      </c>
      <c r="E41" s="35" t="s">
        <v>242</v>
      </c>
      <c r="F41" s="36"/>
      <c r="G41" s="30"/>
      <c r="H41" s="36"/>
    </row>
    <row r="42" spans="1:8" ht="25.5" hidden="1">
      <c r="A42" s="31"/>
      <c r="B42" s="34"/>
      <c r="C42" s="34">
        <v>21100</v>
      </c>
      <c r="D42" s="34"/>
      <c r="E42" s="35" t="s">
        <v>254</v>
      </c>
      <c r="F42" s="36"/>
      <c r="G42" s="30"/>
      <c r="H42" s="36"/>
    </row>
    <row r="43" spans="1:8" ht="25.5">
      <c r="A43" s="31"/>
      <c r="B43" s="34"/>
      <c r="C43" s="34" t="s">
        <v>118</v>
      </c>
      <c r="D43" s="34"/>
      <c r="E43" s="49" t="s">
        <v>119</v>
      </c>
      <c r="F43" s="36"/>
      <c r="G43" s="30"/>
      <c r="H43" s="36"/>
    </row>
    <row r="44" spans="1:8" ht="25.5">
      <c r="A44" s="31"/>
      <c r="B44" s="34"/>
      <c r="C44" s="30"/>
      <c r="D44" s="37" t="s">
        <v>51</v>
      </c>
      <c r="E44" s="35" t="s">
        <v>250</v>
      </c>
      <c r="F44" s="36"/>
      <c r="G44" s="30"/>
      <c r="H44" s="36"/>
    </row>
    <row r="45" spans="1:8" ht="51">
      <c r="A45" s="31"/>
      <c r="B45" s="34"/>
      <c r="C45" s="34" t="s">
        <v>101</v>
      </c>
      <c r="D45" s="34"/>
      <c r="E45" s="35" t="s">
        <v>255</v>
      </c>
      <c r="F45" s="36">
        <f>F46+F49</f>
        <v>359000</v>
      </c>
      <c r="G45" s="36"/>
      <c r="H45" s="36">
        <f>H46+H49</f>
        <v>60000</v>
      </c>
    </row>
    <row r="46" spans="1:8" ht="51">
      <c r="A46" s="31"/>
      <c r="B46" s="34"/>
      <c r="C46" s="34" t="s">
        <v>102</v>
      </c>
      <c r="D46" s="34"/>
      <c r="E46" s="49" t="s">
        <v>103</v>
      </c>
      <c r="F46" s="36">
        <f>F48</f>
        <v>344000</v>
      </c>
      <c r="G46" s="36"/>
      <c r="H46" s="36">
        <f>H48</f>
        <v>50000</v>
      </c>
    </row>
    <row r="47" spans="1:8" ht="0.75" customHeight="1">
      <c r="A47" s="31"/>
      <c r="B47" s="34"/>
      <c r="C47" s="34"/>
      <c r="D47" s="34"/>
      <c r="E47" s="49"/>
      <c r="F47" s="36"/>
      <c r="G47" s="30"/>
      <c r="H47" s="36"/>
    </row>
    <row r="48" spans="1:8" ht="25.5">
      <c r="A48" s="31"/>
      <c r="B48" s="34"/>
      <c r="C48" s="34"/>
      <c r="D48" s="34" t="s">
        <v>81</v>
      </c>
      <c r="E48" s="35" t="s">
        <v>82</v>
      </c>
      <c r="F48" s="36">
        <v>344000</v>
      </c>
      <c r="G48" s="30"/>
      <c r="H48" s="36">
        <v>50000</v>
      </c>
    </row>
    <row r="49" spans="1:8" ht="38.25">
      <c r="A49" s="31"/>
      <c r="B49" s="34"/>
      <c r="C49" s="34" t="s">
        <v>104</v>
      </c>
      <c r="D49" s="34"/>
      <c r="E49" s="49" t="s">
        <v>256</v>
      </c>
      <c r="F49" s="36">
        <f>F50</f>
        <v>15000</v>
      </c>
      <c r="G49" s="36"/>
      <c r="H49" s="36">
        <f>H50</f>
        <v>10000</v>
      </c>
    </row>
    <row r="50" spans="1:8" ht="25.5">
      <c r="A50" s="31"/>
      <c r="B50" s="34"/>
      <c r="C50" s="34"/>
      <c r="D50" s="34" t="s">
        <v>81</v>
      </c>
      <c r="E50" s="35" t="s">
        <v>82</v>
      </c>
      <c r="F50" s="36">
        <v>15000</v>
      </c>
      <c r="G50" s="30"/>
      <c r="H50" s="36">
        <v>10000</v>
      </c>
    </row>
    <row r="51" spans="1:8" ht="42.75" customHeight="1">
      <c r="A51" s="31"/>
      <c r="B51" s="34"/>
      <c r="C51" s="34" t="s">
        <v>107</v>
      </c>
      <c r="D51" s="34"/>
      <c r="E51" s="35" t="s">
        <v>261</v>
      </c>
      <c r="F51" s="36">
        <f>F52</f>
        <v>408233</v>
      </c>
      <c r="G51" s="36">
        <f>G52</f>
        <v>400019</v>
      </c>
      <c r="H51" s="36">
        <f>H52</f>
        <v>463006</v>
      </c>
    </row>
    <row r="52" spans="1:8" ht="25.5">
      <c r="A52" s="31"/>
      <c r="B52" s="34"/>
      <c r="C52" s="34" t="s">
        <v>105</v>
      </c>
      <c r="D52" s="34"/>
      <c r="E52" s="35" t="s">
        <v>108</v>
      </c>
      <c r="F52" s="36">
        <f>F53+F55+F57+F59</f>
        <v>408233</v>
      </c>
      <c r="G52" s="36">
        <f>G53+G55+G57+G59</f>
        <v>400019</v>
      </c>
      <c r="H52" s="36">
        <f>H53+H55+H57+H59</f>
        <v>463006</v>
      </c>
    </row>
    <row r="53" spans="1:8" ht="38.25">
      <c r="A53" s="31"/>
      <c r="B53" s="34"/>
      <c r="C53" s="30" t="s">
        <v>109</v>
      </c>
      <c r="D53" s="34"/>
      <c r="E53" s="35" t="s">
        <v>110</v>
      </c>
      <c r="F53" s="36">
        <f>F54</f>
        <v>0</v>
      </c>
      <c r="G53" s="30"/>
      <c r="H53" s="36"/>
    </row>
    <row r="54" spans="1:8" ht="12.75">
      <c r="A54" s="31"/>
      <c r="B54" s="34"/>
      <c r="C54" s="34"/>
      <c r="D54" s="34" t="s">
        <v>50</v>
      </c>
      <c r="E54" s="35" t="s">
        <v>249</v>
      </c>
      <c r="F54" s="36"/>
      <c r="G54" s="30"/>
      <c r="H54" s="36"/>
    </row>
    <row r="55" spans="1:8" ht="38.25">
      <c r="A55" s="31"/>
      <c r="B55" s="34"/>
      <c r="C55" s="30" t="s">
        <v>111</v>
      </c>
      <c r="D55" s="34"/>
      <c r="E55" s="35" t="s">
        <v>106</v>
      </c>
      <c r="F55" s="36">
        <v>297000</v>
      </c>
      <c r="G55" s="36">
        <f>G56</f>
        <v>300000</v>
      </c>
      <c r="H55" s="36">
        <f>H56</f>
        <v>343000</v>
      </c>
    </row>
    <row r="56" spans="1:8" ht="12.75">
      <c r="A56" s="31"/>
      <c r="B56" s="34"/>
      <c r="C56" s="34"/>
      <c r="D56" s="34" t="s">
        <v>50</v>
      </c>
      <c r="E56" s="35" t="s">
        <v>249</v>
      </c>
      <c r="F56" s="53">
        <v>297000</v>
      </c>
      <c r="G56" s="52">
        <v>300000</v>
      </c>
      <c r="H56" s="53">
        <v>343000</v>
      </c>
    </row>
    <row r="57" spans="1:8" ht="25.5">
      <c r="A57" s="31"/>
      <c r="B57" s="34"/>
      <c r="C57" s="34" t="s">
        <v>112</v>
      </c>
      <c r="D57" s="34"/>
      <c r="E57" s="35" t="s">
        <v>113</v>
      </c>
      <c r="F57" s="53">
        <f>F58</f>
        <v>111233</v>
      </c>
      <c r="G57" s="53">
        <f>G58</f>
        <v>100019</v>
      </c>
      <c r="H57" s="53">
        <f>H58</f>
        <v>120006</v>
      </c>
    </row>
    <row r="58" spans="1:8" ht="12.75">
      <c r="A58" s="31"/>
      <c r="B58" s="34"/>
      <c r="C58" s="34"/>
      <c r="D58" s="34" t="s">
        <v>50</v>
      </c>
      <c r="E58" s="35" t="s">
        <v>249</v>
      </c>
      <c r="F58" s="53">
        <v>111233</v>
      </c>
      <c r="G58" s="52">
        <v>100019</v>
      </c>
      <c r="H58" s="53">
        <v>120006</v>
      </c>
    </row>
    <row r="59" spans="1:8" ht="0.75" customHeight="1" hidden="1">
      <c r="A59" s="31"/>
      <c r="B59" s="7"/>
      <c r="C59" s="34"/>
      <c r="D59" s="34"/>
      <c r="E59" s="35"/>
      <c r="F59" s="53"/>
      <c r="G59" s="53"/>
      <c r="H59" s="53"/>
    </row>
    <row r="60" spans="1:8" ht="1.5" customHeight="1" hidden="1">
      <c r="A60" s="31"/>
      <c r="B60" s="7"/>
      <c r="C60" s="34"/>
      <c r="D60" s="34"/>
      <c r="E60" s="35"/>
      <c r="F60" s="53"/>
      <c r="G60" s="52"/>
      <c r="H60" s="53"/>
    </row>
    <row r="61" spans="1:8" ht="12.75">
      <c r="A61" s="31"/>
      <c r="B61" s="7"/>
      <c r="C61" s="34" t="s">
        <v>93</v>
      </c>
      <c r="D61" s="34"/>
      <c r="E61" s="35" t="s">
        <v>325</v>
      </c>
      <c r="F61" s="53">
        <f>F62</f>
        <v>167000</v>
      </c>
      <c r="G61" s="53">
        <f aca="true" t="shared" si="3" ref="G61:H63">G62</f>
        <v>180000</v>
      </c>
      <c r="H61" s="53">
        <f t="shared" si="3"/>
        <v>193000</v>
      </c>
    </row>
    <row r="62" spans="1:8" ht="89.25">
      <c r="A62" s="31"/>
      <c r="B62" s="7"/>
      <c r="C62" s="34" t="s">
        <v>122</v>
      </c>
      <c r="D62" s="34"/>
      <c r="E62" s="35" t="s">
        <v>156</v>
      </c>
      <c r="F62" s="53">
        <f>F63</f>
        <v>167000</v>
      </c>
      <c r="G62" s="53">
        <f t="shared" si="3"/>
        <v>180000</v>
      </c>
      <c r="H62" s="53">
        <f t="shared" si="3"/>
        <v>193000</v>
      </c>
    </row>
    <row r="63" spans="1:8" ht="25.5">
      <c r="A63" s="31"/>
      <c r="B63" s="7"/>
      <c r="C63" s="34" t="s">
        <v>120</v>
      </c>
      <c r="D63" s="34"/>
      <c r="E63" s="35" t="s">
        <v>121</v>
      </c>
      <c r="F63" s="53">
        <f>F64</f>
        <v>167000</v>
      </c>
      <c r="G63" s="53">
        <f t="shared" si="3"/>
        <v>180000</v>
      </c>
      <c r="H63" s="53">
        <f t="shared" si="3"/>
        <v>193000</v>
      </c>
    </row>
    <row r="64" spans="1:8" ht="25.5">
      <c r="A64" s="31"/>
      <c r="B64" s="7"/>
      <c r="C64" s="34"/>
      <c r="D64" s="34" t="s">
        <v>81</v>
      </c>
      <c r="E64" s="35" t="s">
        <v>82</v>
      </c>
      <c r="F64" s="53">
        <v>167000</v>
      </c>
      <c r="G64" s="52">
        <v>180000</v>
      </c>
      <c r="H64" s="53">
        <v>193000</v>
      </c>
    </row>
    <row r="65" spans="1:8" ht="25.5">
      <c r="A65" s="31"/>
      <c r="B65" s="7"/>
      <c r="C65" s="34" t="s">
        <v>157</v>
      </c>
      <c r="D65" s="34"/>
      <c r="E65" s="35" t="s">
        <v>158</v>
      </c>
      <c r="F65" s="36">
        <f>F66+F68+F70</f>
        <v>446000</v>
      </c>
      <c r="G65" s="36">
        <f>G66+G68+G70</f>
        <v>557000</v>
      </c>
      <c r="H65" s="36">
        <f>H66+H68+H70</f>
        <v>0</v>
      </c>
    </row>
    <row r="66" spans="1:8" ht="76.5">
      <c r="A66" s="31"/>
      <c r="B66" s="7"/>
      <c r="C66" s="34" t="s">
        <v>159</v>
      </c>
      <c r="D66" s="34"/>
      <c r="E66" s="35" t="s">
        <v>160</v>
      </c>
      <c r="F66" s="36">
        <f>F67</f>
        <v>0</v>
      </c>
      <c r="G66" s="36">
        <f>G67</f>
        <v>0</v>
      </c>
      <c r="H66" s="36">
        <f>H67</f>
        <v>0</v>
      </c>
    </row>
    <row r="67" spans="1:8" ht="12.75">
      <c r="A67" s="31"/>
      <c r="B67" s="7"/>
      <c r="C67" s="34"/>
      <c r="D67" s="34" t="s">
        <v>50</v>
      </c>
      <c r="E67" s="35" t="s">
        <v>249</v>
      </c>
      <c r="F67" s="36"/>
      <c r="G67" s="30"/>
      <c r="H67" s="36"/>
    </row>
    <row r="68" spans="1:8" ht="51">
      <c r="A68" s="31"/>
      <c r="B68" s="7"/>
      <c r="C68" s="34" t="s">
        <v>161</v>
      </c>
      <c r="D68" s="34"/>
      <c r="E68" s="35" t="s">
        <v>162</v>
      </c>
      <c r="F68" s="36">
        <f>F69</f>
        <v>0</v>
      </c>
      <c r="G68" s="36">
        <f>G69</f>
        <v>0</v>
      </c>
      <c r="H68" s="36">
        <f>H69</f>
        <v>0</v>
      </c>
    </row>
    <row r="69" spans="1:8" ht="12.75">
      <c r="A69" s="31"/>
      <c r="B69" s="7"/>
      <c r="C69" s="34"/>
      <c r="D69" s="34" t="s">
        <v>50</v>
      </c>
      <c r="E69" s="35" t="s">
        <v>249</v>
      </c>
      <c r="F69" s="36"/>
      <c r="G69" s="30"/>
      <c r="H69" s="36"/>
    </row>
    <row r="70" spans="1:8" ht="63.75">
      <c r="A70" s="31"/>
      <c r="B70" s="7"/>
      <c r="C70" s="34" t="s">
        <v>163</v>
      </c>
      <c r="D70" s="34"/>
      <c r="E70" s="35" t="s">
        <v>164</v>
      </c>
      <c r="F70" s="36">
        <v>446000</v>
      </c>
      <c r="G70" s="36">
        <v>557000</v>
      </c>
      <c r="H70" s="36"/>
    </row>
    <row r="71" spans="1:8" ht="12.75">
      <c r="A71" s="31"/>
      <c r="B71" s="7"/>
      <c r="C71" s="34"/>
      <c r="D71" s="34" t="s">
        <v>50</v>
      </c>
      <c r="E71" s="35" t="s">
        <v>249</v>
      </c>
      <c r="F71" s="36"/>
      <c r="G71" s="30"/>
      <c r="H71" s="36"/>
    </row>
    <row r="72" spans="1:8" ht="12.75">
      <c r="A72" s="31"/>
      <c r="B72" s="54" t="s">
        <v>55</v>
      </c>
      <c r="C72" s="54"/>
      <c r="D72" s="54"/>
      <c r="E72" s="55" t="s">
        <v>265</v>
      </c>
      <c r="F72" s="56">
        <f>F73</f>
        <v>117000</v>
      </c>
      <c r="G72" s="56">
        <f aca="true" t="shared" si="4" ref="G72:H75">G73</f>
        <v>120000</v>
      </c>
      <c r="H72" s="56">
        <f t="shared" si="4"/>
        <v>135400</v>
      </c>
    </row>
    <row r="73" spans="1:8" ht="25.5">
      <c r="A73" s="31"/>
      <c r="B73" s="70" t="s">
        <v>56</v>
      </c>
      <c r="C73" s="70"/>
      <c r="D73" s="70"/>
      <c r="E73" s="49" t="s">
        <v>266</v>
      </c>
      <c r="F73" s="53">
        <f>F74</f>
        <v>117000</v>
      </c>
      <c r="G73" s="53">
        <f t="shared" si="4"/>
        <v>120000</v>
      </c>
      <c r="H73" s="53">
        <f t="shared" si="4"/>
        <v>135400</v>
      </c>
    </row>
    <row r="74" spans="1:8" ht="38.25">
      <c r="A74" s="31"/>
      <c r="B74" s="70"/>
      <c r="C74" s="70" t="s">
        <v>165</v>
      </c>
      <c r="D74" s="70"/>
      <c r="E74" s="49" t="s">
        <v>267</v>
      </c>
      <c r="F74" s="53">
        <f>F75</f>
        <v>117000</v>
      </c>
      <c r="G74" s="53">
        <f t="shared" si="4"/>
        <v>120000</v>
      </c>
      <c r="H74" s="53">
        <f t="shared" si="4"/>
        <v>135400</v>
      </c>
    </row>
    <row r="75" spans="1:8" ht="38.25">
      <c r="A75" s="31"/>
      <c r="B75" s="70"/>
      <c r="C75" s="70" t="s">
        <v>166</v>
      </c>
      <c r="D75" s="70"/>
      <c r="E75" s="49" t="s">
        <v>268</v>
      </c>
      <c r="F75" s="53">
        <f>F76</f>
        <v>117000</v>
      </c>
      <c r="G75" s="53">
        <f t="shared" si="4"/>
        <v>120000</v>
      </c>
      <c r="H75" s="53">
        <f t="shared" si="4"/>
        <v>135400</v>
      </c>
    </row>
    <row r="76" spans="1:8" ht="25.5">
      <c r="A76" s="31"/>
      <c r="B76" s="70"/>
      <c r="C76" s="70"/>
      <c r="D76" s="70" t="s">
        <v>81</v>
      </c>
      <c r="E76" s="49" t="s">
        <v>82</v>
      </c>
      <c r="F76" s="53">
        <v>117000</v>
      </c>
      <c r="G76" s="52">
        <v>120000</v>
      </c>
      <c r="H76" s="53">
        <v>135400</v>
      </c>
    </row>
    <row r="77" spans="1:8" ht="38.25">
      <c r="A77" s="31"/>
      <c r="B77" s="54" t="s">
        <v>57</v>
      </c>
      <c r="C77" s="54"/>
      <c r="D77" s="54"/>
      <c r="E77" s="55" t="s">
        <v>269</v>
      </c>
      <c r="F77" s="74">
        <f>F78</f>
        <v>846000</v>
      </c>
      <c r="G77" s="74">
        <f>G78</f>
        <v>900000</v>
      </c>
      <c r="H77" s="74">
        <f>H78</f>
        <v>979500</v>
      </c>
    </row>
    <row r="78" spans="1:8" ht="63.75">
      <c r="A78" s="31"/>
      <c r="B78" s="44" t="s">
        <v>61</v>
      </c>
      <c r="C78" s="44"/>
      <c r="D78" s="44"/>
      <c r="E78" s="45" t="s">
        <v>279</v>
      </c>
      <c r="F78" s="46">
        <f>F86</f>
        <v>846000</v>
      </c>
      <c r="G78" s="46">
        <f>G86</f>
        <v>900000</v>
      </c>
      <c r="H78" s="46">
        <f>H86</f>
        <v>979500</v>
      </c>
    </row>
    <row r="79" spans="1:8" ht="0.75" customHeight="1" hidden="1">
      <c r="A79" s="31"/>
      <c r="B79" s="34"/>
      <c r="C79" s="34"/>
      <c r="D79" s="34"/>
      <c r="E79" s="35"/>
      <c r="F79" s="36"/>
      <c r="G79" s="36"/>
      <c r="H79" s="36"/>
    </row>
    <row r="80" spans="1:8" ht="12.75" hidden="1">
      <c r="A80" s="31"/>
      <c r="B80" s="34"/>
      <c r="C80" s="34"/>
      <c r="D80" s="34"/>
      <c r="E80" s="35"/>
      <c r="F80" s="36"/>
      <c r="G80" s="36"/>
      <c r="H80" s="36"/>
    </row>
    <row r="81" spans="1:8" ht="12.75" hidden="1">
      <c r="A81" s="31"/>
      <c r="B81" s="34"/>
      <c r="C81" s="34"/>
      <c r="D81" s="34"/>
      <c r="E81" s="35"/>
      <c r="F81" s="36"/>
      <c r="G81" s="30"/>
      <c r="H81" s="36"/>
    </row>
    <row r="82" spans="1:8" ht="12.75" hidden="1">
      <c r="A82" s="31"/>
      <c r="B82" s="34"/>
      <c r="C82" s="34"/>
      <c r="D82" s="34"/>
      <c r="E82" s="35"/>
      <c r="F82" s="30"/>
      <c r="G82" s="36"/>
      <c r="H82" s="36"/>
    </row>
    <row r="83" spans="1:8" ht="12.75" hidden="1">
      <c r="A83" s="31"/>
      <c r="B83" s="34"/>
      <c r="C83" s="34"/>
      <c r="D83" s="34"/>
      <c r="E83" s="35"/>
      <c r="F83" s="36"/>
      <c r="G83" s="36"/>
      <c r="H83" s="36"/>
    </row>
    <row r="84" spans="1:8" ht="12.75" hidden="1">
      <c r="A84" s="31"/>
      <c r="B84" s="34"/>
      <c r="C84" s="34"/>
      <c r="D84" s="34"/>
      <c r="E84" s="35"/>
      <c r="F84" s="36"/>
      <c r="G84" s="30"/>
      <c r="H84" s="36"/>
    </row>
    <row r="85" spans="1:8" ht="12.75" hidden="1">
      <c r="A85" s="31"/>
      <c r="B85" s="34"/>
      <c r="C85" s="34"/>
      <c r="D85" s="34"/>
      <c r="E85" s="35"/>
      <c r="F85" s="30"/>
      <c r="G85" s="36"/>
      <c r="H85" s="36"/>
    </row>
    <row r="86" spans="1:8" ht="25.5">
      <c r="A86" s="31"/>
      <c r="B86" s="34"/>
      <c r="C86" s="34" t="s">
        <v>178</v>
      </c>
      <c r="D86" s="34"/>
      <c r="E86" s="35" t="s">
        <v>280</v>
      </c>
      <c r="F86" s="30">
        <f aca="true" t="shared" si="5" ref="F86:H87">F87</f>
        <v>846000</v>
      </c>
      <c r="G86" s="30">
        <f t="shared" si="5"/>
        <v>900000</v>
      </c>
      <c r="H86" s="30">
        <f t="shared" si="5"/>
        <v>979500</v>
      </c>
    </row>
    <row r="87" spans="1:8" ht="51">
      <c r="A87" s="31"/>
      <c r="B87" s="34"/>
      <c r="C87" s="34" t="s">
        <v>179</v>
      </c>
      <c r="D87" s="34"/>
      <c r="E87" s="35" t="s">
        <v>281</v>
      </c>
      <c r="F87" s="30">
        <f t="shared" si="5"/>
        <v>846000</v>
      </c>
      <c r="G87" s="30">
        <f t="shared" si="5"/>
        <v>900000</v>
      </c>
      <c r="H87" s="30">
        <f t="shared" si="5"/>
        <v>979500</v>
      </c>
    </row>
    <row r="88" spans="1:8" ht="12.75">
      <c r="A88" s="31"/>
      <c r="B88" s="34"/>
      <c r="C88" s="34"/>
      <c r="D88" s="34" t="s">
        <v>50</v>
      </c>
      <c r="E88" s="35" t="s">
        <v>249</v>
      </c>
      <c r="F88" s="30">
        <v>846000</v>
      </c>
      <c r="G88" s="30">
        <v>900000</v>
      </c>
      <c r="H88" s="30">
        <v>979500</v>
      </c>
    </row>
    <row r="89" spans="1:8" ht="12.75">
      <c r="A89" s="31"/>
      <c r="B89" s="54" t="s">
        <v>63</v>
      </c>
      <c r="C89" s="54"/>
      <c r="D89" s="54"/>
      <c r="E89" s="55" t="s">
        <v>283</v>
      </c>
      <c r="F89" s="74">
        <f>F90+F94</f>
        <v>4094600</v>
      </c>
      <c r="G89" s="74">
        <f>G90+G94</f>
        <v>3130000</v>
      </c>
      <c r="H89" s="74">
        <f>H90+H94</f>
        <v>3850000</v>
      </c>
    </row>
    <row r="90" spans="1:8" ht="12.75">
      <c r="A90" s="31"/>
      <c r="B90" s="71" t="s">
        <v>65</v>
      </c>
      <c r="C90" s="71"/>
      <c r="D90" s="71"/>
      <c r="E90" s="72" t="s">
        <v>286</v>
      </c>
      <c r="F90" s="73">
        <f aca="true" t="shared" si="6" ref="F90:H92">F91</f>
        <v>215000</v>
      </c>
      <c r="G90" s="73">
        <f t="shared" si="6"/>
        <v>230000</v>
      </c>
      <c r="H90" s="46">
        <f t="shared" si="6"/>
        <v>250000</v>
      </c>
    </row>
    <row r="91" spans="1:8" ht="12.75">
      <c r="A91" s="31"/>
      <c r="B91" s="70"/>
      <c r="C91" s="70" t="s">
        <v>181</v>
      </c>
      <c r="D91" s="70"/>
      <c r="E91" s="49" t="s">
        <v>182</v>
      </c>
      <c r="F91" s="53">
        <f t="shared" si="6"/>
        <v>215000</v>
      </c>
      <c r="G91" s="53">
        <f t="shared" si="6"/>
        <v>230000</v>
      </c>
      <c r="H91" s="36">
        <f t="shared" si="6"/>
        <v>250000</v>
      </c>
    </row>
    <row r="92" spans="1:8" ht="25.5">
      <c r="A92" s="31"/>
      <c r="B92" s="34"/>
      <c r="C92" s="34" t="s">
        <v>185</v>
      </c>
      <c r="D92" s="34"/>
      <c r="E92" s="35" t="s">
        <v>186</v>
      </c>
      <c r="F92" s="36">
        <f>F93</f>
        <v>215000</v>
      </c>
      <c r="G92" s="36">
        <f t="shared" si="6"/>
        <v>230000</v>
      </c>
      <c r="H92" s="36">
        <f t="shared" si="6"/>
        <v>250000</v>
      </c>
    </row>
    <row r="93" spans="1:8" ht="51">
      <c r="A93" s="31"/>
      <c r="B93" s="34"/>
      <c r="C93" s="34"/>
      <c r="D93" s="34" t="s">
        <v>52</v>
      </c>
      <c r="E93" s="35" t="s">
        <v>251</v>
      </c>
      <c r="F93" s="36">
        <v>215000</v>
      </c>
      <c r="G93" s="30">
        <v>230000</v>
      </c>
      <c r="H93" s="36">
        <v>250000</v>
      </c>
    </row>
    <row r="94" spans="1:8" ht="12.75">
      <c r="A94" s="31"/>
      <c r="B94" s="44" t="s">
        <v>66</v>
      </c>
      <c r="C94" s="44"/>
      <c r="D94" s="44"/>
      <c r="E94" s="45" t="s">
        <v>287</v>
      </c>
      <c r="F94" s="46">
        <f>F95+F98</f>
        <v>3879600</v>
      </c>
      <c r="G94" s="46">
        <f>G95+G98</f>
        <v>2900000</v>
      </c>
      <c r="H94" s="46">
        <f>H95+H98</f>
        <v>3600000</v>
      </c>
    </row>
    <row r="95" spans="1:8" ht="12.75">
      <c r="A95" s="31"/>
      <c r="B95" s="34"/>
      <c r="C95" s="34" t="s">
        <v>183</v>
      </c>
      <c r="D95" s="34"/>
      <c r="E95" s="35" t="s">
        <v>287</v>
      </c>
      <c r="F95" s="36">
        <f aca="true" t="shared" si="7" ref="F95:H96">F96</f>
        <v>3879600</v>
      </c>
      <c r="G95" s="36">
        <f t="shared" si="7"/>
        <v>2900000</v>
      </c>
      <c r="H95" s="36">
        <f t="shared" si="7"/>
        <v>3600000</v>
      </c>
    </row>
    <row r="96" spans="1:8" ht="51">
      <c r="A96" s="31"/>
      <c r="B96" s="34"/>
      <c r="C96" s="34" t="s">
        <v>200</v>
      </c>
      <c r="D96" s="34"/>
      <c r="E96" s="35" t="s">
        <v>318</v>
      </c>
      <c r="F96" s="36">
        <f t="shared" si="7"/>
        <v>3879600</v>
      </c>
      <c r="G96" s="36">
        <f t="shared" si="7"/>
        <v>2900000</v>
      </c>
      <c r="H96" s="36">
        <f t="shared" si="7"/>
        <v>3600000</v>
      </c>
    </row>
    <row r="97" spans="1:8" ht="12.75">
      <c r="A97" s="31"/>
      <c r="B97" s="34"/>
      <c r="C97" s="34"/>
      <c r="D97" s="34" t="s">
        <v>50</v>
      </c>
      <c r="E97" s="35" t="s">
        <v>249</v>
      </c>
      <c r="F97" s="36">
        <v>3879600</v>
      </c>
      <c r="G97" s="30">
        <v>2900000</v>
      </c>
      <c r="H97" s="36">
        <v>3600000</v>
      </c>
    </row>
    <row r="98" spans="1:8" ht="12.75">
      <c r="A98" s="31"/>
      <c r="B98" s="34"/>
      <c r="C98" s="34" t="s">
        <v>93</v>
      </c>
      <c r="D98" s="34"/>
      <c r="E98" s="35" t="s">
        <v>325</v>
      </c>
      <c r="F98" s="36">
        <f>F99</f>
        <v>0</v>
      </c>
      <c r="G98" s="36">
        <f aca="true" t="shared" si="8" ref="G98:H100">G99</f>
        <v>0</v>
      </c>
      <c r="H98" s="36">
        <f t="shared" si="8"/>
        <v>0</v>
      </c>
    </row>
    <row r="99" spans="1:8" ht="76.5">
      <c r="A99" s="31"/>
      <c r="B99" s="34"/>
      <c r="C99" s="34" t="s">
        <v>189</v>
      </c>
      <c r="D99" s="34"/>
      <c r="E99" s="35" t="s">
        <v>328</v>
      </c>
      <c r="F99" s="36">
        <f>F100</f>
        <v>0</v>
      </c>
      <c r="G99" s="36">
        <f t="shared" si="8"/>
        <v>0</v>
      </c>
      <c r="H99" s="36">
        <f t="shared" si="8"/>
        <v>0</v>
      </c>
    </row>
    <row r="100" spans="1:8" ht="25.5">
      <c r="A100" s="31"/>
      <c r="B100" s="30"/>
      <c r="C100" s="34" t="s">
        <v>190</v>
      </c>
      <c r="D100" s="34"/>
      <c r="E100" s="35" t="s">
        <v>191</v>
      </c>
      <c r="F100" s="36">
        <f>F101</f>
        <v>0</v>
      </c>
      <c r="G100" s="36">
        <f t="shared" si="8"/>
        <v>0</v>
      </c>
      <c r="H100" s="36">
        <f t="shared" si="8"/>
        <v>0</v>
      </c>
    </row>
    <row r="101" spans="1:8" ht="12.75">
      <c r="A101" s="31"/>
      <c r="B101" s="34"/>
      <c r="C101" s="34"/>
      <c r="D101" s="34" t="s">
        <v>50</v>
      </c>
      <c r="E101" s="35" t="s">
        <v>249</v>
      </c>
      <c r="F101" s="36"/>
      <c r="G101" s="36"/>
      <c r="H101" s="36"/>
    </row>
    <row r="102" spans="1:8" ht="25.5">
      <c r="A102" s="31"/>
      <c r="B102" s="54" t="s">
        <v>67</v>
      </c>
      <c r="C102" s="54"/>
      <c r="D102" s="54"/>
      <c r="E102" s="55" t="s">
        <v>288</v>
      </c>
      <c r="F102" s="56">
        <f>F103</f>
        <v>257600</v>
      </c>
      <c r="G102" s="56">
        <f>G103</f>
        <v>107800</v>
      </c>
      <c r="H102" s="56">
        <f>H103</f>
        <v>601400</v>
      </c>
    </row>
    <row r="103" spans="1:8" ht="12.75">
      <c r="A103" s="31"/>
      <c r="B103" s="39" t="s">
        <v>192</v>
      </c>
      <c r="C103" s="39"/>
      <c r="D103" s="39"/>
      <c r="E103" s="40" t="s">
        <v>193</v>
      </c>
      <c r="F103" s="41">
        <f>F104+F108</f>
        <v>257600</v>
      </c>
      <c r="G103" s="41">
        <f>G104+G108</f>
        <v>107800</v>
      </c>
      <c r="H103" s="41">
        <f>H104+H108</f>
        <v>601400</v>
      </c>
    </row>
    <row r="104" spans="1:8" ht="12.75">
      <c r="A104" s="31"/>
      <c r="B104" s="39"/>
      <c r="C104" s="34" t="s">
        <v>93</v>
      </c>
      <c r="D104" s="34"/>
      <c r="E104" s="35" t="s">
        <v>325</v>
      </c>
      <c r="F104" s="41">
        <f>F105</f>
        <v>0</v>
      </c>
      <c r="G104" s="41">
        <f aca="true" t="shared" si="9" ref="G104:H106">G105</f>
        <v>0</v>
      </c>
      <c r="H104" s="41">
        <f t="shared" si="9"/>
        <v>0</v>
      </c>
    </row>
    <row r="105" spans="1:8" ht="76.5">
      <c r="A105" s="31"/>
      <c r="B105" s="32"/>
      <c r="C105" s="34" t="s">
        <v>189</v>
      </c>
      <c r="D105" s="34"/>
      <c r="E105" s="35" t="s">
        <v>328</v>
      </c>
      <c r="F105" s="33">
        <f>F106</f>
        <v>0</v>
      </c>
      <c r="G105" s="33">
        <f t="shared" si="9"/>
        <v>0</v>
      </c>
      <c r="H105" s="33">
        <f t="shared" si="9"/>
        <v>0</v>
      </c>
    </row>
    <row r="106" spans="1:8" ht="25.5">
      <c r="A106" s="31"/>
      <c r="B106" s="32"/>
      <c r="C106" s="34" t="s">
        <v>194</v>
      </c>
      <c r="D106" s="34"/>
      <c r="E106" s="35" t="s">
        <v>195</v>
      </c>
      <c r="F106" s="33">
        <f>F107</f>
        <v>0</v>
      </c>
      <c r="G106" s="33">
        <f t="shared" si="9"/>
        <v>0</v>
      </c>
      <c r="H106" s="33">
        <f t="shared" si="9"/>
        <v>0</v>
      </c>
    </row>
    <row r="107" spans="1:8" ht="12.75">
      <c r="A107" s="31"/>
      <c r="B107" s="32"/>
      <c r="C107" s="34"/>
      <c r="D107" s="34" t="s">
        <v>50</v>
      </c>
      <c r="E107" s="35" t="s">
        <v>249</v>
      </c>
      <c r="F107" s="33"/>
      <c r="G107" s="38"/>
      <c r="H107" s="33"/>
    </row>
    <row r="108" spans="1:8" ht="25.5">
      <c r="A108" s="31"/>
      <c r="B108" s="32"/>
      <c r="C108" s="34" t="s">
        <v>157</v>
      </c>
      <c r="D108" s="34"/>
      <c r="E108" s="35" t="s">
        <v>158</v>
      </c>
      <c r="F108" s="33">
        <f aca="true" t="shared" si="10" ref="F108:H109">F109</f>
        <v>257600</v>
      </c>
      <c r="G108" s="33">
        <f t="shared" si="10"/>
        <v>107800</v>
      </c>
      <c r="H108" s="33">
        <f t="shared" si="10"/>
        <v>601400</v>
      </c>
    </row>
    <row r="109" spans="1:8" ht="63.75">
      <c r="A109" s="31"/>
      <c r="B109" s="32"/>
      <c r="C109" s="34" t="s">
        <v>0</v>
      </c>
      <c r="D109" s="34"/>
      <c r="E109" s="35" t="s">
        <v>1</v>
      </c>
      <c r="F109" s="33">
        <f t="shared" si="10"/>
        <v>257600</v>
      </c>
      <c r="G109" s="33">
        <f t="shared" si="10"/>
        <v>107800</v>
      </c>
      <c r="H109" s="33">
        <f t="shared" si="10"/>
        <v>601400</v>
      </c>
    </row>
    <row r="110" spans="1:8" ht="12.75">
      <c r="A110" s="31"/>
      <c r="B110" s="32"/>
      <c r="C110" s="34"/>
      <c r="D110" s="34" t="s">
        <v>50</v>
      </c>
      <c r="E110" s="35" t="s">
        <v>249</v>
      </c>
      <c r="F110" s="33">
        <v>257600</v>
      </c>
      <c r="G110" s="38">
        <v>107800</v>
      </c>
      <c r="H110" s="33">
        <v>601400</v>
      </c>
    </row>
    <row r="111" spans="1:8" ht="12.75">
      <c r="A111" s="31"/>
      <c r="B111" s="54" t="s">
        <v>68</v>
      </c>
      <c r="C111" s="54"/>
      <c r="D111" s="54"/>
      <c r="E111" s="55" t="s">
        <v>289</v>
      </c>
      <c r="F111" s="57">
        <f>F112+F115</f>
        <v>380000</v>
      </c>
      <c r="G111" s="57">
        <f>G112+G115</f>
        <v>450000</v>
      </c>
      <c r="H111" s="57">
        <f>H112+H115</f>
        <v>765000</v>
      </c>
    </row>
    <row r="112" spans="1:8" ht="25.5">
      <c r="A112" s="31"/>
      <c r="B112" s="44" t="s">
        <v>196</v>
      </c>
      <c r="C112" s="44"/>
      <c r="D112" s="44"/>
      <c r="E112" s="45" t="s">
        <v>197</v>
      </c>
      <c r="F112" s="50">
        <f aca="true" t="shared" si="11" ref="F112:H113">F113</f>
        <v>220000</v>
      </c>
      <c r="G112" s="50">
        <f t="shared" si="11"/>
        <v>260600</v>
      </c>
      <c r="H112" s="50">
        <f t="shared" si="11"/>
        <v>443000</v>
      </c>
    </row>
    <row r="113" spans="1:8" ht="12.75">
      <c r="A113" s="31"/>
      <c r="B113" s="34"/>
      <c r="C113" s="34" t="s">
        <v>198</v>
      </c>
      <c r="D113" s="34"/>
      <c r="E113" s="35" t="s">
        <v>199</v>
      </c>
      <c r="F113" s="51">
        <f t="shared" si="11"/>
        <v>220000</v>
      </c>
      <c r="G113" s="51">
        <f t="shared" si="11"/>
        <v>260600</v>
      </c>
      <c r="H113" s="51">
        <f t="shared" si="11"/>
        <v>443000</v>
      </c>
    </row>
    <row r="114" spans="1:8" ht="12.75">
      <c r="A114" s="31"/>
      <c r="B114" s="34"/>
      <c r="C114" s="34"/>
      <c r="D114" s="34" t="s">
        <v>50</v>
      </c>
      <c r="E114" s="35" t="s">
        <v>249</v>
      </c>
      <c r="F114" s="75">
        <v>220000</v>
      </c>
      <c r="G114" s="52">
        <v>260600</v>
      </c>
      <c r="H114" s="52">
        <v>443000</v>
      </c>
    </row>
    <row r="115" spans="1:8" ht="38.25">
      <c r="A115" s="31"/>
      <c r="B115" s="44" t="s">
        <v>69</v>
      </c>
      <c r="C115" s="47"/>
      <c r="D115" s="44"/>
      <c r="E115" s="45" t="s">
        <v>291</v>
      </c>
      <c r="F115" s="76">
        <f>F118+F120</f>
        <v>160000</v>
      </c>
      <c r="G115" s="76">
        <f>G118+G120</f>
        <v>189400</v>
      </c>
      <c r="H115" s="76">
        <f>H118+H120</f>
        <v>322000</v>
      </c>
    </row>
    <row r="116" spans="1:8" ht="25.5">
      <c r="A116" s="31"/>
      <c r="B116" s="34"/>
      <c r="C116" s="34" t="s">
        <v>201</v>
      </c>
      <c r="D116" s="34"/>
      <c r="E116" s="35" t="s">
        <v>202</v>
      </c>
      <c r="F116" s="77">
        <f aca="true" t="shared" si="12" ref="F116:H117">F117</f>
        <v>60000</v>
      </c>
      <c r="G116" s="77">
        <f t="shared" si="12"/>
        <v>71000</v>
      </c>
      <c r="H116" s="77">
        <f t="shared" si="12"/>
        <v>120700</v>
      </c>
    </row>
    <row r="117" spans="1:8" ht="51">
      <c r="A117" s="31"/>
      <c r="B117" s="34"/>
      <c r="C117" s="34" t="s">
        <v>203</v>
      </c>
      <c r="D117" s="34"/>
      <c r="E117" s="35" t="s">
        <v>204</v>
      </c>
      <c r="F117" s="77">
        <f t="shared" si="12"/>
        <v>60000</v>
      </c>
      <c r="G117" s="77">
        <f t="shared" si="12"/>
        <v>71000</v>
      </c>
      <c r="H117" s="77">
        <f t="shared" si="12"/>
        <v>120700</v>
      </c>
    </row>
    <row r="118" spans="1:8" ht="12.75">
      <c r="A118" s="31"/>
      <c r="B118" s="34"/>
      <c r="C118" s="34"/>
      <c r="D118" s="34" t="s">
        <v>50</v>
      </c>
      <c r="E118" s="35" t="s">
        <v>249</v>
      </c>
      <c r="F118" s="77">
        <v>60000</v>
      </c>
      <c r="G118" s="52">
        <v>71000</v>
      </c>
      <c r="H118" s="53">
        <v>120700</v>
      </c>
    </row>
    <row r="119" spans="1:8" ht="12.75">
      <c r="A119" s="31"/>
      <c r="B119" s="34"/>
      <c r="C119" s="34" t="s">
        <v>205</v>
      </c>
      <c r="D119" s="34"/>
      <c r="E119" s="35" t="s">
        <v>290</v>
      </c>
      <c r="F119" s="77">
        <f>F120</f>
        <v>100000</v>
      </c>
      <c r="G119" s="77">
        <f>G120</f>
        <v>118400</v>
      </c>
      <c r="H119" s="77">
        <f>H120</f>
        <v>201300</v>
      </c>
    </row>
    <row r="120" spans="1:8" ht="12.75">
      <c r="A120" s="31"/>
      <c r="B120" s="34"/>
      <c r="C120" s="34"/>
      <c r="D120" s="34" t="s">
        <v>50</v>
      </c>
      <c r="E120" s="35" t="s">
        <v>249</v>
      </c>
      <c r="F120" s="77">
        <v>100000</v>
      </c>
      <c r="G120" s="52">
        <v>118400</v>
      </c>
      <c r="H120" s="53">
        <v>201300</v>
      </c>
    </row>
    <row r="121" spans="1:8" ht="25.5">
      <c r="A121" s="31"/>
      <c r="B121" s="54" t="s">
        <v>225</v>
      </c>
      <c r="C121" s="54"/>
      <c r="D121" s="54"/>
      <c r="E121" s="55" t="s">
        <v>306</v>
      </c>
      <c r="F121" s="82">
        <f>F122</f>
        <v>248100</v>
      </c>
      <c r="G121" s="82">
        <f>G122</f>
        <v>250000</v>
      </c>
      <c r="H121" s="82">
        <f>H122</f>
        <v>290000</v>
      </c>
    </row>
    <row r="122" spans="1:8" ht="12.75">
      <c r="A122" s="31"/>
      <c r="B122" s="71" t="s">
        <v>227</v>
      </c>
      <c r="C122" s="71"/>
      <c r="D122" s="71"/>
      <c r="E122" s="72" t="s">
        <v>312</v>
      </c>
      <c r="F122" s="73">
        <f>F123</f>
        <v>248100</v>
      </c>
      <c r="G122" s="73">
        <f aca="true" t="shared" si="13" ref="G122:H124">G123</f>
        <v>250000</v>
      </c>
      <c r="H122" s="73">
        <f t="shared" si="13"/>
        <v>290000</v>
      </c>
    </row>
    <row r="123" spans="1:8" ht="25.5">
      <c r="A123" s="31"/>
      <c r="B123" s="34"/>
      <c r="C123" s="34" t="s">
        <v>157</v>
      </c>
      <c r="D123" s="34"/>
      <c r="E123" s="35" t="s">
        <v>158</v>
      </c>
      <c r="F123" s="36">
        <f>F124</f>
        <v>248100</v>
      </c>
      <c r="G123" s="36">
        <f t="shared" si="13"/>
        <v>250000</v>
      </c>
      <c r="H123" s="36">
        <f t="shared" si="13"/>
        <v>290000</v>
      </c>
    </row>
    <row r="124" spans="1:8" ht="102">
      <c r="A124" s="31"/>
      <c r="B124" s="34"/>
      <c r="C124" s="34" t="s">
        <v>3</v>
      </c>
      <c r="D124" s="34"/>
      <c r="E124" s="35" t="s">
        <v>4</v>
      </c>
      <c r="F124" s="36">
        <f>F125</f>
        <v>248100</v>
      </c>
      <c r="G124" s="36">
        <f t="shared" si="13"/>
        <v>250000</v>
      </c>
      <c r="H124" s="36">
        <f t="shared" si="13"/>
        <v>290000</v>
      </c>
    </row>
    <row r="125" spans="1:8" ht="25.5">
      <c r="A125" s="31"/>
      <c r="B125" s="34"/>
      <c r="C125" s="34"/>
      <c r="D125" s="34" t="s">
        <v>81</v>
      </c>
      <c r="E125" s="35" t="s">
        <v>82</v>
      </c>
      <c r="F125" s="36">
        <v>248100</v>
      </c>
      <c r="G125" s="30">
        <v>250000</v>
      </c>
      <c r="H125" s="36">
        <v>290000</v>
      </c>
    </row>
    <row r="126" spans="1:8" ht="12.75">
      <c r="A126" s="31"/>
      <c r="B126" s="54">
        <v>1000</v>
      </c>
      <c r="C126" s="54"/>
      <c r="D126" s="54"/>
      <c r="E126" s="55" t="s">
        <v>314</v>
      </c>
      <c r="F126" s="74">
        <f>F127+F131</f>
        <v>1214100</v>
      </c>
      <c r="G126" s="74">
        <f>G127+G131</f>
        <v>1311400</v>
      </c>
      <c r="H126" s="74">
        <f>H127+H131</f>
        <v>1716800</v>
      </c>
    </row>
    <row r="127" spans="1:8" ht="12.75">
      <c r="A127" s="31"/>
      <c r="B127" s="44">
        <v>1001</v>
      </c>
      <c r="C127" s="44"/>
      <c r="D127" s="44"/>
      <c r="E127" s="45" t="s">
        <v>315</v>
      </c>
      <c r="F127" s="46">
        <f aca="true" t="shared" si="14" ref="F127:H128">F128</f>
        <v>847800</v>
      </c>
      <c r="G127" s="46">
        <f t="shared" si="14"/>
        <v>920000</v>
      </c>
      <c r="H127" s="46">
        <f t="shared" si="14"/>
        <v>1300000</v>
      </c>
    </row>
    <row r="128" spans="1:8" ht="12.75">
      <c r="A128" s="31"/>
      <c r="B128" s="34"/>
      <c r="C128" s="34" t="s">
        <v>5</v>
      </c>
      <c r="D128" s="34"/>
      <c r="E128" s="35" t="s">
        <v>316</v>
      </c>
      <c r="F128" s="36">
        <f t="shared" si="14"/>
        <v>847800</v>
      </c>
      <c r="G128" s="36">
        <f t="shared" si="14"/>
        <v>920000</v>
      </c>
      <c r="H128" s="36">
        <f t="shared" si="14"/>
        <v>1300000</v>
      </c>
    </row>
    <row r="129" spans="1:8" ht="51">
      <c r="A129" s="31"/>
      <c r="B129" s="34"/>
      <c r="C129" s="34" t="s">
        <v>6</v>
      </c>
      <c r="D129" s="34"/>
      <c r="E129" s="35" t="s">
        <v>7</v>
      </c>
      <c r="F129" s="36">
        <f>F130</f>
        <v>847800</v>
      </c>
      <c r="G129" s="36">
        <f>G130</f>
        <v>920000</v>
      </c>
      <c r="H129" s="36">
        <f>H130</f>
        <v>1300000</v>
      </c>
    </row>
    <row r="130" spans="1:8" ht="12.75">
      <c r="A130" s="31"/>
      <c r="B130" s="34"/>
      <c r="C130" s="34"/>
      <c r="D130" s="34" t="s">
        <v>60</v>
      </c>
      <c r="E130" s="35" t="s">
        <v>278</v>
      </c>
      <c r="F130" s="53">
        <v>847800</v>
      </c>
      <c r="G130" s="53">
        <v>920000</v>
      </c>
      <c r="H130" s="53">
        <v>1300000</v>
      </c>
    </row>
    <row r="131" spans="1:8" ht="25.5">
      <c r="A131" s="31"/>
      <c r="B131" s="44">
        <v>1003</v>
      </c>
      <c r="C131" s="44"/>
      <c r="D131" s="44"/>
      <c r="E131" s="45" t="s">
        <v>317</v>
      </c>
      <c r="F131" s="53">
        <f>F132+F138</f>
        <v>366300</v>
      </c>
      <c r="G131" s="53">
        <f>G132+G138</f>
        <v>391400</v>
      </c>
      <c r="H131" s="53">
        <f>H132+H138</f>
        <v>416800</v>
      </c>
    </row>
    <row r="132" spans="1:8" ht="12.75">
      <c r="A132" s="31"/>
      <c r="B132" s="34"/>
      <c r="C132" s="34" t="s">
        <v>8</v>
      </c>
      <c r="D132" s="34"/>
      <c r="E132" s="35" t="s">
        <v>263</v>
      </c>
      <c r="F132" s="43">
        <f>F133</f>
        <v>76600</v>
      </c>
      <c r="G132" s="43">
        <f>G133</f>
        <v>82600</v>
      </c>
      <c r="H132" s="43">
        <f>H133</f>
        <v>88700</v>
      </c>
    </row>
    <row r="133" spans="1:8" ht="114.75">
      <c r="A133" s="31"/>
      <c r="B133" s="34"/>
      <c r="C133" s="34" t="s">
        <v>9</v>
      </c>
      <c r="D133" s="34"/>
      <c r="E133" s="35" t="s">
        <v>10</v>
      </c>
      <c r="F133" s="36">
        <f>F134+F136</f>
        <v>76600</v>
      </c>
      <c r="G133" s="53">
        <f>G134+G136</f>
        <v>82600</v>
      </c>
      <c r="H133" s="36">
        <f>H134+H136</f>
        <v>88700</v>
      </c>
    </row>
    <row r="134" spans="1:8" ht="102">
      <c r="A134" s="31"/>
      <c r="B134" s="34"/>
      <c r="C134" s="34" t="s">
        <v>11</v>
      </c>
      <c r="D134" s="34"/>
      <c r="E134" s="35" t="s">
        <v>12</v>
      </c>
      <c r="F134" s="36"/>
      <c r="G134" s="30"/>
      <c r="H134" s="36"/>
    </row>
    <row r="135" spans="1:8" ht="12.75">
      <c r="A135" s="31"/>
      <c r="B135" s="34"/>
      <c r="C135" s="34"/>
      <c r="D135" s="34" t="s">
        <v>60</v>
      </c>
      <c r="E135" s="35" t="s">
        <v>278</v>
      </c>
      <c r="F135" s="36"/>
      <c r="G135" s="30"/>
      <c r="H135" s="36"/>
    </row>
    <row r="136" spans="1:8" ht="114.75">
      <c r="A136" s="31"/>
      <c r="B136" s="34"/>
      <c r="C136" s="34" t="s">
        <v>13</v>
      </c>
      <c r="D136" s="34"/>
      <c r="E136" s="35" t="s">
        <v>14</v>
      </c>
      <c r="F136" s="36">
        <v>76600</v>
      </c>
      <c r="G136" s="36">
        <f>G137</f>
        <v>82600</v>
      </c>
      <c r="H136" s="36">
        <f>H137</f>
        <v>88700</v>
      </c>
    </row>
    <row r="137" spans="1:8" ht="12.75">
      <c r="A137" s="31"/>
      <c r="B137" s="34"/>
      <c r="C137" s="34"/>
      <c r="D137" s="34" t="s">
        <v>60</v>
      </c>
      <c r="E137" s="35" t="s">
        <v>278</v>
      </c>
      <c r="F137" s="53">
        <v>76600</v>
      </c>
      <c r="G137" s="53">
        <v>82600</v>
      </c>
      <c r="H137" s="53">
        <v>88700</v>
      </c>
    </row>
    <row r="138" spans="1:8" ht="25.5">
      <c r="A138" s="31"/>
      <c r="B138" s="34"/>
      <c r="C138" s="34" t="s">
        <v>157</v>
      </c>
      <c r="D138" s="34"/>
      <c r="E138" s="35" t="s">
        <v>28</v>
      </c>
      <c r="F138" s="53">
        <f aca="true" t="shared" si="15" ref="F138:H139">F139</f>
        <v>289700</v>
      </c>
      <c r="G138" s="53">
        <f t="shared" si="15"/>
        <v>308800</v>
      </c>
      <c r="H138" s="53">
        <f t="shared" si="15"/>
        <v>328100</v>
      </c>
    </row>
    <row r="139" spans="1:8" ht="51">
      <c r="A139" s="31"/>
      <c r="B139" s="34"/>
      <c r="C139" s="34" t="s">
        <v>2</v>
      </c>
      <c r="D139" s="34"/>
      <c r="E139" s="35" t="s">
        <v>29</v>
      </c>
      <c r="F139" s="53">
        <f t="shared" si="15"/>
        <v>289700</v>
      </c>
      <c r="G139" s="53">
        <f t="shared" si="15"/>
        <v>308800</v>
      </c>
      <c r="H139" s="53">
        <f t="shared" si="15"/>
        <v>328100</v>
      </c>
    </row>
    <row r="140" spans="1:8" ht="12.75">
      <c r="A140" s="31"/>
      <c r="B140" s="34"/>
      <c r="C140" s="34"/>
      <c r="D140" s="34" t="s">
        <v>60</v>
      </c>
      <c r="E140" s="35" t="s">
        <v>278</v>
      </c>
      <c r="F140" s="53">
        <v>289700</v>
      </c>
      <c r="G140" s="53">
        <v>308800</v>
      </c>
      <c r="H140" s="53">
        <v>328100</v>
      </c>
    </row>
    <row r="141" spans="1:8" s="69" customFormat="1" ht="25.5">
      <c r="A141" s="65">
        <v>700</v>
      </c>
      <c r="B141" s="79"/>
      <c r="C141" s="79"/>
      <c r="D141" s="79"/>
      <c r="E141" s="80" t="s">
        <v>127</v>
      </c>
      <c r="F141" s="81">
        <f aca="true" t="shared" si="16" ref="F141:H142">F142</f>
        <v>1717400</v>
      </c>
      <c r="G141" s="81">
        <f t="shared" si="16"/>
        <v>1858800</v>
      </c>
      <c r="H141" s="81">
        <f t="shared" si="16"/>
        <v>2003200</v>
      </c>
    </row>
    <row r="142" spans="1:8" ht="63.75">
      <c r="A142" s="31"/>
      <c r="B142" s="44" t="s">
        <v>45</v>
      </c>
      <c r="C142" s="44"/>
      <c r="D142" s="44"/>
      <c r="E142" s="45" t="s">
        <v>243</v>
      </c>
      <c r="F142" s="46">
        <f t="shared" si="16"/>
        <v>1717400</v>
      </c>
      <c r="G142" s="46">
        <f t="shared" si="16"/>
        <v>1858800</v>
      </c>
      <c r="H142" s="46">
        <f t="shared" si="16"/>
        <v>2003200</v>
      </c>
    </row>
    <row r="143" spans="1:8" ht="38.25">
      <c r="A143" s="31"/>
      <c r="B143" s="34"/>
      <c r="C143" s="34" t="s">
        <v>83</v>
      </c>
      <c r="D143" s="34"/>
      <c r="E143" s="35" t="s">
        <v>241</v>
      </c>
      <c r="F143" s="36">
        <f>F144+F146</f>
        <v>1717400</v>
      </c>
      <c r="G143" s="36">
        <f>G144+G146</f>
        <v>1858800</v>
      </c>
      <c r="H143" s="36">
        <f>H144+H146</f>
        <v>2003200</v>
      </c>
    </row>
    <row r="144" spans="1:8" ht="12.75">
      <c r="A144" s="31"/>
      <c r="B144" s="34"/>
      <c r="C144" s="34" t="s">
        <v>85</v>
      </c>
      <c r="D144" s="34"/>
      <c r="E144" s="49" t="s">
        <v>244</v>
      </c>
      <c r="F144" s="36">
        <f>F145</f>
        <v>870000</v>
      </c>
      <c r="G144" s="36">
        <f>G145</f>
        <v>940000</v>
      </c>
      <c r="H144" s="36">
        <f>H145</f>
        <v>1009500</v>
      </c>
    </row>
    <row r="145" spans="1:8" ht="25.5">
      <c r="A145" s="31"/>
      <c r="B145" s="34"/>
      <c r="C145" s="34"/>
      <c r="D145" s="34" t="s">
        <v>81</v>
      </c>
      <c r="E145" s="35" t="s">
        <v>82</v>
      </c>
      <c r="F145" s="36">
        <v>870000</v>
      </c>
      <c r="G145" s="30">
        <v>940000</v>
      </c>
      <c r="H145" s="36">
        <v>1009500</v>
      </c>
    </row>
    <row r="146" spans="1:8" ht="38.25">
      <c r="A146" s="31"/>
      <c r="B146" s="34"/>
      <c r="C146" s="34" t="s">
        <v>86</v>
      </c>
      <c r="D146" s="34"/>
      <c r="E146" s="49" t="s">
        <v>87</v>
      </c>
      <c r="F146" s="36">
        <f>F147</f>
        <v>847400</v>
      </c>
      <c r="G146" s="36">
        <f>G147</f>
        <v>918800</v>
      </c>
      <c r="H146" s="36">
        <f>H147</f>
        <v>993700</v>
      </c>
    </row>
    <row r="147" spans="1:8" ht="25.5">
      <c r="A147" s="31"/>
      <c r="B147" s="34"/>
      <c r="C147" s="34"/>
      <c r="D147" s="34" t="s">
        <v>81</v>
      </c>
      <c r="E147" s="35" t="s">
        <v>82</v>
      </c>
      <c r="F147" s="53">
        <v>847400</v>
      </c>
      <c r="G147" s="52">
        <v>918800</v>
      </c>
      <c r="H147" s="53">
        <v>993700</v>
      </c>
    </row>
    <row r="148" spans="1:8" s="69" customFormat="1" ht="38.25">
      <c r="A148" s="65">
        <v>700</v>
      </c>
      <c r="B148" s="79"/>
      <c r="C148" s="79"/>
      <c r="D148" s="79"/>
      <c r="E148" s="80" t="s">
        <v>128</v>
      </c>
      <c r="F148" s="81">
        <f>F149+F161+F167+F172+F180</f>
        <v>38562976</v>
      </c>
      <c r="G148" s="81">
        <f>G149+G161+G167+G172+G180</f>
        <v>41443984</v>
      </c>
      <c r="H148" s="81">
        <f>H149+H161+H167+H172+H180</f>
        <v>44567610</v>
      </c>
    </row>
    <row r="149" spans="1:8" s="84" customFormat="1" ht="12.75">
      <c r="A149" s="83"/>
      <c r="B149" s="54" t="s">
        <v>41</v>
      </c>
      <c r="C149" s="54"/>
      <c r="D149" s="54"/>
      <c r="E149" s="55" t="s">
        <v>239</v>
      </c>
      <c r="F149" s="56">
        <f>F150+F154</f>
        <v>3238517</v>
      </c>
      <c r="G149" s="56">
        <f>G150+G154</f>
        <v>3495812</v>
      </c>
      <c r="H149" s="56">
        <f>H150+H154</f>
        <v>3738384</v>
      </c>
    </row>
    <row r="150" spans="1:8" ht="51">
      <c r="A150" s="31"/>
      <c r="B150" s="44" t="s">
        <v>48</v>
      </c>
      <c r="C150" s="44"/>
      <c r="D150" s="44"/>
      <c r="E150" s="45" t="s">
        <v>247</v>
      </c>
      <c r="F150" s="46">
        <f aca="true" t="shared" si="17" ref="F150:H152">F151</f>
        <v>3200000</v>
      </c>
      <c r="G150" s="46">
        <f t="shared" si="17"/>
        <v>3464400</v>
      </c>
      <c r="H150" s="46">
        <f t="shared" si="17"/>
        <v>3714400</v>
      </c>
    </row>
    <row r="151" spans="1:8" ht="38.25">
      <c r="A151" s="31"/>
      <c r="B151" s="34"/>
      <c r="C151" s="34" t="s">
        <v>83</v>
      </c>
      <c r="D151" s="34"/>
      <c r="E151" s="35" t="s">
        <v>241</v>
      </c>
      <c r="F151" s="36">
        <f t="shared" si="17"/>
        <v>3200000</v>
      </c>
      <c r="G151" s="36">
        <f t="shared" si="17"/>
        <v>3464400</v>
      </c>
      <c r="H151" s="36">
        <f t="shared" si="17"/>
        <v>3714400</v>
      </c>
    </row>
    <row r="152" spans="1:8" ht="12.75">
      <c r="A152" s="31"/>
      <c r="B152" s="34"/>
      <c r="C152" s="34" t="s">
        <v>85</v>
      </c>
      <c r="D152" s="34"/>
      <c r="E152" s="49" t="s">
        <v>244</v>
      </c>
      <c r="F152" s="36">
        <f t="shared" si="17"/>
        <v>3200000</v>
      </c>
      <c r="G152" s="36">
        <f t="shared" si="17"/>
        <v>3464400</v>
      </c>
      <c r="H152" s="36">
        <f t="shared" si="17"/>
        <v>3714400</v>
      </c>
    </row>
    <row r="153" spans="1:8" ht="25.5">
      <c r="A153" s="31"/>
      <c r="B153" s="34"/>
      <c r="C153" s="34"/>
      <c r="D153" s="34" t="s">
        <v>81</v>
      </c>
      <c r="E153" s="35" t="s">
        <v>82</v>
      </c>
      <c r="F153" s="36">
        <v>3200000</v>
      </c>
      <c r="G153" s="30">
        <v>3464400</v>
      </c>
      <c r="H153" s="36">
        <v>3714400</v>
      </c>
    </row>
    <row r="154" spans="1:8" ht="24.75" customHeight="1">
      <c r="A154" s="31"/>
      <c r="B154" s="44" t="s">
        <v>54</v>
      </c>
      <c r="C154" s="44"/>
      <c r="D154" s="44"/>
      <c r="E154" s="45" t="s">
        <v>253</v>
      </c>
      <c r="F154" s="36">
        <f>F157</f>
        <v>38517</v>
      </c>
      <c r="G154" s="36">
        <f>G157</f>
        <v>31412</v>
      </c>
      <c r="H154" s="36">
        <f>H157</f>
        <v>23984</v>
      </c>
    </row>
    <row r="155" spans="1:8" ht="12.75" hidden="1">
      <c r="A155" s="31"/>
      <c r="B155" s="34"/>
      <c r="C155" s="34"/>
      <c r="D155" s="34"/>
      <c r="E155" s="35"/>
      <c r="F155" s="53"/>
      <c r="G155" s="53"/>
      <c r="H155" s="53"/>
    </row>
    <row r="156" spans="1:8" ht="12.75" hidden="1">
      <c r="A156" s="31"/>
      <c r="B156" s="34"/>
      <c r="C156" s="34"/>
      <c r="D156" s="34"/>
      <c r="E156" s="35"/>
      <c r="F156" s="53"/>
      <c r="G156" s="52"/>
      <c r="H156" s="53"/>
    </row>
    <row r="157" spans="1:8" ht="51">
      <c r="A157" s="31"/>
      <c r="B157" s="34"/>
      <c r="C157" s="34" t="s">
        <v>107</v>
      </c>
      <c r="D157" s="34"/>
      <c r="E157" s="35" t="s">
        <v>261</v>
      </c>
      <c r="F157" s="36">
        <f aca="true" t="shared" si="18" ref="F157:H158">F158</f>
        <v>38517</v>
      </c>
      <c r="G157" s="36">
        <f t="shared" si="18"/>
        <v>31412</v>
      </c>
      <c r="H157" s="36">
        <f t="shared" si="18"/>
        <v>23984</v>
      </c>
    </row>
    <row r="158" spans="1:8" ht="25.5">
      <c r="A158" s="31"/>
      <c r="B158" s="34"/>
      <c r="C158" s="34" t="s">
        <v>105</v>
      </c>
      <c r="D158" s="34"/>
      <c r="E158" s="35" t="s">
        <v>108</v>
      </c>
      <c r="F158" s="36">
        <f t="shared" si="18"/>
        <v>38517</v>
      </c>
      <c r="G158" s="36">
        <f t="shared" si="18"/>
        <v>31412</v>
      </c>
      <c r="H158" s="36">
        <f t="shared" si="18"/>
        <v>23984</v>
      </c>
    </row>
    <row r="159" spans="1:8" ht="51">
      <c r="A159" s="31"/>
      <c r="B159" s="34"/>
      <c r="C159" s="34" t="s">
        <v>114</v>
      </c>
      <c r="D159" s="34"/>
      <c r="E159" s="35" t="s">
        <v>115</v>
      </c>
      <c r="F159" s="36">
        <v>38517</v>
      </c>
      <c r="G159" s="36">
        <f>G160</f>
        <v>31412</v>
      </c>
      <c r="H159" s="36">
        <f>H160</f>
        <v>23984</v>
      </c>
    </row>
    <row r="160" spans="1:8" ht="12.75">
      <c r="A160" s="31"/>
      <c r="B160" s="34"/>
      <c r="C160" s="34"/>
      <c r="D160" s="34" t="s">
        <v>116</v>
      </c>
      <c r="E160" s="35" t="s">
        <v>117</v>
      </c>
      <c r="F160" s="59">
        <v>38517</v>
      </c>
      <c r="G160" s="60">
        <v>31412</v>
      </c>
      <c r="H160" s="59">
        <v>23984</v>
      </c>
    </row>
    <row r="161" spans="1:8" ht="38.25">
      <c r="A161" s="31"/>
      <c r="B161" s="54" t="s">
        <v>57</v>
      </c>
      <c r="C161" s="54"/>
      <c r="D161" s="54"/>
      <c r="E161" s="55" t="s">
        <v>269</v>
      </c>
      <c r="F161" s="85">
        <f>F162</f>
        <v>3500</v>
      </c>
      <c r="G161" s="85">
        <f>G162</f>
        <v>3700</v>
      </c>
      <c r="H161" s="85">
        <f>H162</f>
        <v>4000</v>
      </c>
    </row>
    <row r="162" spans="1:8" ht="51">
      <c r="A162" s="31"/>
      <c r="B162" s="71" t="s">
        <v>62</v>
      </c>
      <c r="C162" s="71"/>
      <c r="D162" s="71"/>
      <c r="E162" s="72" t="s">
        <v>282</v>
      </c>
      <c r="F162" s="73">
        <f aca="true" t="shared" si="19" ref="F162:H165">F163</f>
        <v>3500</v>
      </c>
      <c r="G162" s="73">
        <f t="shared" si="19"/>
        <v>3700</v>
      </c>
      <c r="H162" s="73">
        <f t="shared" si="19"/>
        <v>4000</v>
      </c>
    </row>
    <row r="163" spans="1:8" ht="12.75">
      <c r="A163" s="31"/>
      <c r="B163" s="34"/>
      <c r="C163" s="34" t="s">
        <v>93</v>
      </c>
      <c r="D163" s="34"/>
      <c r="E163" s="35" t="s">
        <v>325</v>
      </c>
      <c r="F163" s="36">
        <f t="shared" si="19"/>
        <v>3500</v>
      </c>
      <c r="G163" s="36">
        <f t="shared" si="19"/>
        <v>3700</v>
      </c>
      <c r="H163" s="36">
        <f t="shared" si="19"/>
        <v>4000</v>
      </c>
    </row>
    <row r="164" spans="1:8" ht="89.25">
      <c r="A164" s="31"/>
      <c r="B164" s="34"/>
      <c r="C164" s="34" t="s">
        <v>122</v>
      </c>
      <c r="D164" s="34"/>
      <c r="E164" s="35" t="s">
        <v>156</v>
      </c>
      <c r="F164" s="36">
        <f t="shared" si="19"/>
        <v>3500</v>
      </c>
      <c r="G164" s="36">
        <f t="shared" si="19"/>
        <v>3700</v>
      </c>
      <c r="H164" s="36">
        <f t="shared" si="19"/>
        <v>4000</v>
      </c>
    </row>
    <row r="165" spans="1:8" ht="63.75">
      <c r="A165" s="31"/>
      <c r="B165" s="34"/>
      <c r="C165" s="34" t="s">
        <v>184</v>
      </c>
      <c r="D165" s="34"/>
      <c r="E165" s="35" t="s">
        <v>331</v>
      </c>
      <c r="F165" s="36">
        <f t="shared" si="19"/>
        <v>3500</v>
      </c>
      <c r="G165" s="36">
        <f t="shared" si="19"/>
        <v>3700</v>
      </c>
      <c r="H165" s="36">
        <f t="shared" si="19"/>
        <v>4000</v>
      </c>
    </row>
    <row r="166" spans="1:8" ht="12.75">
      <c r="A166" s="31"/>
      <c r="B166" s="34"/>
      <c r="C166" s="34"/>
      <c r="D166" s="34" t="s">
        <v>50</v>
      </c>
      <c r="E166" s="35" t="s">
        <v>249</v>
      </c>
      <c r="F166" s="53">
        <v>3500</v>
      </c>
      <c r="G166" s="52">
        <v>3700</v>
      </c>
      <c r="H166" s="53">
        <v>4000</v>
      </c>
    </row>
    <row r="167" spans="1:8" ht="12.75">
      <c r="A167" s="31"/>
      <c r="B167" s="54" t="s">
        <v>63</v>
      </c>
      <c r="C167" s="54"/>
      <c r="D167" s="54"/>
      <c r="E167" s="55" t="s">
        <v>283</v>
      </c>
      <c r="F167" s="85">
        <f aca="true" t="shared" si="20" ref="F167:H168">F168</f>
        <v>21000</v>
      </c>
      <c r="G167" s="85">
        <f t="shared" si="20"/>
        <v>0</v>
      </c>
      <c r="H167" s="85">
        <f t="shared" si="20"/>
        <v>0</v>
      </c>
    </row>
    <row r="168" spans="1:8" ht="25.5">
      <c r="A168" s="31"/>
      <c r="B168" s="44" t="s">
        <v>64</v>
      </c>
      <c r="C168" s="44"/>
      <c r="D168" s="44"/>
      <c r="E168" s="45" t="s">
        <v>284</v>
      </c>
      <c r="F168" s="36">
        <f t="shared" si="20"/>
        <v>21000</v>
      </c>
      <c r="G168" s="36">
        <f t="shared" si="20"/>
        <v>0</v>
      </c>
      <c r="H168" s="36">
        <f t="shared" si="20"/>
        <v>0</v>
      </c>
    </row>
    <row r="169" spans="1:8" ht="12.75">
      <c r="A169" s="31"/>
      <c r="B169" s="7"/>
      <c r="C169" s="34" t="s">
        <v>187</v>
      </c>
      <c r="D169" s="34"/>
      <c r="E169" s="35" t="s">
        <v>264</v>
      </c>
      <c r="F169" s="36">
        <f aca="true" t="shared" si="21" ref="F169:H170">F170</f>
        <v>21000</v>
      </c>
      <c r="G169" s="36">
        <f t="shared" si="21"/>
        <v>0</v>
      </c>
      <c r="H169" s="36">
        <f t="shared" si="21"/>
        <v>0</v>
      </c>
    </row>
    <row r="170" spans="1:8" ht="51">
      <c r="A170" s="31"/>
      <c r="B170" s="7"/>
      <c r="C170" s="34" t="s">
        <v>188</v>
      </c>
      <c r="D170" s="34"/>
      <c r="E170" s="35" t="s">
        <v>285</v>
      </c>
      <c r="F170" s="36">
        <f t="shared" si="21"/>
        <v>21000</v>
      </c>
      <c r="G170" s="36">
        <f t="shared" si="21"/>
        <v>0</v>
      </c>
      <c r="H170" s="36">
        <f t="shared" si="21"/>
        <v>0</v>
      </c>
    </row>
    <row r="171" spans="1:8" ht="51">
      <c r="A171" s="31"/>
      <c r="B171" s="7"/>
      <c r="C171" s="34"/>
      <c r="D171" s="34" t="s">
        <v>52</v>
      </c>
      <c r="E171" s="35" t="s">
        <v>251</v>
      </c>
      <c r="F171" s="53">
        <v>21000</v>
      </c>
      <c r="G171" s="53">
        <v>0</v>
      </c>
      <c r="H171" s="53">
        <v>0</v>
      </c>
    </row>
    <row r="172" spans="1:8" ht="12.75">
      <c r="A172" s="31"/>
      <c r="B172" s="54">
        <v>1000</v>
      </c>
      <c r="C172" s="54"/>
      <c r="D172" s="54"/>
      <c r="E172" s="55" t="s">
        <v>314</v>
      </c>
      <c r="F172" s="74">
        <f aca="true" t="shared" si="22" ref="F172:H174">F173</f>
        <v>59559</v>
      </c>
      <c r="G172" s="74">
        <f t="shared" si="22"/>
        <v>44472</v>
      </c>
      <c r="H172" s="74">
        <f t="shared" si="22"/>
        <v>24926</v>
      </c>
    </row>
    <row r="173" spans="1:8" ht="25.5">
      <c r="A173" s="31"/>
      <c r="B173" s="44" t="s">
        <v>230</v>
      </c>
      <c r="C173" s="47"/>
      <c r="D173" s="47"/>
      <c r="E173" s="45" t="s">
        <v>324</v>
      </c>
      <c r="F173" s="63">
        <f t="shared" si="22"/>
        <v>59559</v>
      </c>
      <c r="G173" s="63">
        <f t="shared" si="22"/>
        <v>44472</v>
      </c>
      <c r="H173" s="63">
        <f t="shared" si="22"/>
        <v>24926</v>
      </c>
    </row>
    <row r="174" spans="1:8" ht="12.75">
      <c r="A174" s="31"/>
      <c r="B174" s="7"/>
      <c r="C174" s="34" t="s">
        <v>8</v>
      </c>
      <c r="D174" s="34"/>
      <c r="E174" s="35" t="s">
        <v>263</v>
      </c>
      <c r="F174" s="63">
        <f t="shared" si="22"/>
        <v>59559</v>
      </c>
      <c r="G174" s="63">
        <f t="shared" si="22"/>
        <v>44472</v>
      </c>
      <c r="H174" s="63">
        <f t="shared" si="22"/>
        <v>24926</v>
      </c>
    </row>
    <row r="175" spans="1:8" ht="76.5">
      <c r="A175" s="31"/>
      <c r="B175" s="7"/>
      <c r="C175" s="34" t="s">
        <v>15</v>
      </c>
      <c r="D175" s="34"/>
      <c r="E175" s="35" t="s">
        <v>320</v>
      </c>
      <c r="F175" s="63">
        <f>F176+F178</f>
        <v>59559</v>
      </c>
      <c r="G175" s="63">
        <f>G176+G178</f>
        <v>44472</v>
      </c>
      <c r="H175" s="63">
        <f>H176+H178</f>
        <v>24926</v>
      </c>
    </row>
    <row r="176" spans="1:8" ht="89.25">
      <c r="A176" s="31"/>
      <c r="B176" s="7"/>
      <c r="C176" s="34" t="s">
        <v>16</v>
      </c>
      <c r="D176" s="34"/>
      <c r="E176" s="35" t="s">
        <v>18</v>
      </c>
      <c r="F176" s="63">
        <f>F177</f>
        <v>39705</v>
      </c>
      <c r="G176" s="63">
        <f>G177</f>
        <v>29648</v>
      </c>
      <c r="H176" s="63">
        <f>H177</f>
        <v>16617</v>
      </c>
    </row>
    <row r="177" spans="1:8" ht="15">
      <c r="A177" s="31"/>
      <c r="B177" s="7"/>
      <c r="C177" s="34"/>
      <c r="D177" s="34" t="s">
        <v>60</v>
      </c>
      <c r="E177" s="35" t="s">
        <v>278</v>
      </c>
      <c r="F177" s="86">
        <v>39705</v>
      </c>
      <c r="G177" s="63">
        <v>29648</v>
      </c>
      <c r="H177" s="62">
        <v>16617</v>
      </c>
    </row>
    <row r="178" spans="1:8" ht="76.5">
      <c r="A178" s="31"/>
      <c r="B178" s="7"/>
      <c r="C178" s="34" t="s">
        <v>17</v>
      </c>
      <c r="D178" s="34"/>
      <c r="E178" s="35" t="s">
        <v>19</v>
      </c>
      <c r="F178" s="63">
        <f>F179</f>
        <v>19854</v>
      </c>
      <c r="G178" s="63">
        <f>G179</f>
        <v>14824</v>
      </c>
      <c r="H178" s="63">
        <f>H179</f>
        <v>8309</v>
      </c>
    </row>
    <row r="179" spans="1:8" ht="15">
      <c r="A179" s="31"/>
      <c r="B179" s="7"/>
      <c r="C179" s="34"/>
      <c r="D179" s="34" t="s">
        <v>60</v>
      </c>
      <c r="E179" s="35" t="s">
        <v>278</v>
      </c>
      <c r="F179" s="86">
        <v>19854</v>
      </c>
      <c r="G179" s="63">
        <v>14824</v>
      </c>
      <c r="H179" s="62">
        <v>8309</v>
      </c>
    </row>
    <row r="180" spans="1:8" ht="12.75">
      <c r="A180" s="31"/>
      <c r="B180" s="54" t="s">
        <v>231</v>
      </c>
      <c r="C180" s="54"/>
      <c r="D180" s="54"/>
      <c r="E180" s="55" t="s">
        <v>325</v>
      </c>
      <c r="F180" s="58">
        <f>F181</f>
        <v>35240400</v>
      </c>
      <c r="G180" s="58">
        <f>G181</f>
        <v>37900000</v>
      </c>
      <c r="H180" s="58">
        <f>H181</f>
        <v>40800300</v>
      </c>
    </row>
    <row r="181" spans="1:8" ht="38.25">
      <c r="A181" s="31"/>
      <c r="B181" s="34" t="s">
        <v>232</v>
      </c>
      <c r="C181" s="34"/>
      <c r="D181" s="34"/>
      <c r="E181" s="35" t="s">
        <v>326</v>
      </c>
      <c r="F181" s="36">
        <f>F183</f>
        <v>35240400</v>
      </c>
      <c r="G181" s="36">
        <f>G183</f>
        <v>37900000</v>
      </c>
      <c r="H181" s="36">
        <f>H183</f>
        <v>40800300</v>
      </c>
    </row>
    <row r="182" spans="1:8" ht="12.75">
      <c r="A182" s="31"/>
      <c r="B182" s="34"/>
      <c r="C182" s="34"/>
      <c r="D182" s="34"/>
      <c r="E182" s="35"/>
      <c r="F182" s="36"/>
      <c r="G182" s="36"/>
      <c r="H182" s="36"/>
    </row>
    <row r="183" spans="1:8" ht="25.5">
      <c r="A183" s="31"/>
      <c r="B183" s="34"/>
      <c r="C183" s="34" t="s">
        <v>31</v>
      </c>
      <c r="D183" s="34"/>
      <c r="E183" s="35" t="s">
        <v>32</v>
      </c>
      <c r="F183" s="36">
        <f>F184</f>
        <v>35240400</v>
      </c>
      <c r="G183" s="36">
        <f aca="true" t="shared" si="23" ref="G183:H185">G184</f>
        <v>37900000</v>
      </c>
      <c r="H183" s="36">
        <f t="shared" si="23"/>
        <v>40800300</v>
      </c>
    </row>
    <row r="184" spans="1:8" ht="25.5">
      <c r="A184" s="31"/>
      <c r="B184" s="34"/>
      <c r="C184" s="34" t="s">
        <v>34</v>
      </c>
      <c r="D184" s="34"/>
      <c r="E184" s="35" t="s">
        <v>32</v>
      </c>
      <c r="F184" s="36">
        <f>F185</f>
        <v>35240400</v>
      </c>
      <c r="G184" s="36">
        <f t="shared" si="23"/>
        <v>37900000</v>
      </c>
      <c r="H184" s="36">
        <f t="shared" si="23"/>
        <v>40800300</v>
      </c>
    </row>
    <row r="185" spans="1:8" ht="51">
      <c r="A185" s="31"/>
      <c r="B185" s="34"/>
      <c r="C185" s="34" t="s">
        <v>35</v>
      </c>
      <c r="D185" s="34"/>
      <c r="E185" s="35" t="s">
        <v>33</v>
      </c>
      <c r="F185" s="36">
        <f>F186</f>
        <v>35240400</v>
      </c>
      <c r="G185" s="36">
        <f t="shared" si="23"/>
        <v>37900000</v>
      </c>
      <c r="H185" s="36">
        <f t="shared" si="23"/>
        <v>40800300</v>
      </c>
    </row>
    <row r="186" spans="1:8" ht="12.75">
      <c r="A186" s="31"/>
      <c r="B186" s="34"/>
      <c r="C186" s="34"/>
      <c r="D186" s="34" t="s">
        <v>233</v>
      </c>
      <c r="E186" s="35" t="s">
        <v>327</v>
      </c>
      <c r="F186" s="36">
        <v>35240400</v>
      </c>
      <c r="G186" s="30">
        <v>37900000</v>
      </c>
      <c r="H186" s="36">
        <v>40800300</v>
      </c>
    </row>
    <row r="187" spans="1:8" s="78" customFormat="1" ht="38.25">
      <c r="A187" s="65">
        <v>700</v>
      </c>
      <c r="B187" s="107"/>
      <c r="C187" s="107"/>
      <c r="D187" s="107"/>
      <c r="E187" s="80" t="s">
        <v>376</v>
      </c>
      <c r="F187" s="81">
        <f aca="true" t="shared" si="24" ref="F187:H188">F188</f>
        <v>8975900</v>
      </c>
      <c r="G187" s="81">
        <f t="shared" si="24"/>
        <v>9600000</v>
      </c>
      <c r="H187" s="81">
        <f t="shared" si="24"/>
        <v>10392000</v>
      </c>
    </row>
    <row r="188" spans="2:8" s="106" customFormat="1" ht="38.25">
      <c r="B188" s="54" t="s">
        <v>57</v>
      </c>
      <c r="C188" s="54"/>
      <c r="D188" s="54"/>
      <c r="E188" s="55" t="s">
        <v>269</v>
      </c>
      <c r="F188" s="56">
        <f t="shared" si="24"/>
        <v>8975900</v>
      </c>
      <c r="G188" s="56">
        <f t="shared" si="24"/>
        <v>9600000</v>
      </c>
      <c r="H188" s="56">
        <f t="shared" si="24"/>
        <v>10392000</v>
      </c>
    </row>
    <row r="189" spans="1:8" ht="12.75">
      <c r="A189" s="31"/>
      <c r="B189" s="44" t="s">
        <v>58</v>
      </c>
      <c r="C189" s="44"/>
      <c r="D189" s="44"/>
      <c r="E189" s="45" t="s">
        <v>270</v>
      </c>
      <c r="F189" s="46">
        <v>8975900</v>
      </c>
      <c r="G189" s="46">
        <v>9600000</v>
      </c>
      <c r="H189" s="46">
        <v>10392000</v>
      </c>
    </row>
    <row r="190" spans="1:8" ht="25.5">
      <c r="A190" s="31"/>
      <c r="B190" s="34"/>
      <c r="C190" s="34" t="s">
        <v>167</v>
      </c>
      <c r="D190" s="34"/>
      <c r="E190" s="35" t="s">
        <v>271</v>
      </c>
      <c r="F190" s="36">
        <f>F191+F193+F195+F197+F199+F201</f>
        <v>0</v>
      </c>
      <c r="G190" s="36">
        <f>G191+G193+G195+G197+G199+G201</f>
        <v>0</v>
      </c>
      <c r="H190" s="36">
        <f>H191+H193+H195+H197+H199+H201</f>
        <v>0</v>
      </c>
    </row>
    <row r="191" spans="1:8" ht="102">
      <c r="A191" s="31"/>
      <c r="B191" s="34"/>
      <c r="C191" s="34" t="s">
        <v>168</v>
      </c>
      <c r="D191" s="34"/>
      <c r="E191" s="35" t="s">
        <v>169</v>
      </c>
      <c r="F191" s="36"/>
      <c r="G191" s="36"/>
      <c r="H191" s="36"/>
    </row>
    <row r="192" spans="1:8" ht="51">
      <c r="A192" s="31"/>
      <c r="B192" s="34"/>
      <c r="C192" s="34"/>
      <c r="D192" s="34" t="s">
        <v>59</v>
      </c>
      <c r="E192" s="35" t="s">
        <v>274</v>
      </c>
      <c r="F192" s="36"/>
      <c r="G192" s="36"/>
      <c r="H192" s="36"/>
    </row>
    <row r="193" spans="1:8" ht="12.75">
      <c r="A193" s="31"/>
      <c r="B193" s="34"/>
      <c r="C193" s="34" t="s">
        <v>170</v>
      </c>
      <c r="D193" s="34"/>
      <c r="E193" s="35" t="s">
        <v>275</v>
      </c>
      <c r="F193" s="36"/>
      <c r="G193" s="36"/>
      <c r="H193" s="36"/>
    </row>
    <row r="194" spans="1:8" ht="51">
      <c r="A194" s="31"/>
      <c r="B194" s="34"/>
      <c r="C194" s="30"/>
      <c r="D194" s="34" t="s">
        <v>59</v>
      </c>
      <c r="E194" s="35" t="s">
        <v>274</v>
      </c>
      <c r="F194" s="36"/>
      <c r="G194" s="36"/>
      <c r="H194" s="36"/>
    </row>
    <row r="195" spans="1:8" ht="38.25">
      <c r="A195" s="31"/>
      <c r="B195" s="34"/>
      <c r="C195" s="34" t="s">
        <v>171</v>
      </c>
      <c r="D195" s="34"/>
      <c r="E195" s="35" t="s">
        <v>276</v>
      </c>
      <c r="F195" s="36"/>
      <c r="G195" s="30"/>
      <c r="H195" s="36"/>
    </row>
    <row r="196" spans="1:8" ht="51">
      <c r="A196" s="31"/>
      <c r="B196" s="34"/>
      <c r="C196" s="34"/>
      <c r="D196" s="34" t="s">
        <v>59</v>
      </c>
      <c r="E196" s="35" t="s">
        <v>274</v>
      </c>
      <c r="F196" s="36"/>
      <c r="G196" s="30"/>
      <c r="H196" s="36"/>
    </row>
    <row r="197" spans="1:8" ht="12.75">
      <c r="A197" s="31"/>
      <c r="B197" s="34"/>
      <c r="C197" s="34" t="s">
        <v>174</v>
      </c>
      <c r="D197" s="34"/>
      <c r="E197" s="35" t="s">
        <v>175</v>
      </c>
      <c r="F197" s="36"/>
      <c r="G197" s="30"/>
      <c r="H197" s="36"/>
    </row>
    <row r="198" spans="1:8" ht="51">
      <c r="A198" s="31"/>
      <c r="B198" s="34"/>
      <c r="C198" s="34"/>
      <c r="D198" s="34" t="s">
        <v>59</v>
      </c>
      <c r="E198" s="35" t="s">
        <v>274</v>
      </c>
      <c r="F198" s="36"/>
      <c r="G198" s="30"/>
      <c r="H198" s="36"/>
    </row>
    <row r="199" spans="1:8" ht="12.75">
      <c r="A199" s="31"/>
      <c r="B199" s="34"/>
      <c r="C199" s="34" t="s">
        <v>176</v>
      </c>
      <c r="D199" s="34"/>
      <c r="E199" s="35" t="s">
        <v>273</v>
      </c>
      <c r="F199" s="36"/>
      <c r="G199" s="36"/>
      <c r="H199" s="36"/>
    </row>
    <row r="200" spans="1:8" ht="51">
      <c r="A200" s="31"/>
      <c r="B200" s="34"/>
      <c r="C200" s="34"/>
      <c r="D200" s="34" t="s">
        <v>59</v>
      </c>
      <c r="E200" s="35" t="s">
        <v>274</v>
      </c>
      <c r="F200" s="36"/>
      <c r="G200" s="36"/>
      <c r="H200" s="36"/>
    </row>
    <row r="201" spans="1:8" ht="51">
      <c r="A201" s="31"/>
      <c r="B201" s="34"/>
      <c r="C201" s="34" t="s">
        <v>177</v>
      </c>
      <c r="D201" s="34"/>
      <c r="E201" s="35" t="s">
        <v>277</v>
      </c>
      <c r="F201" s="36"/>
      <c r="G201" s="30"/>
      <c r="H201" s="36"/>
    </row>
    <row r="202" spans="1:8" ht="12" customHeight="1">
      <c r="A202" s="31"/>
      <c r="B202" s="34"/>
      <c r="C202" s="34"/>
      <c r="D202" s="34" t="s">
        <v>60</v>
      </c>
      <c r="E202" s="35" t="s">
        <v>278</v>
      </c>
      <c r="F202" s="36"/>
      <c r="G202" s="30"/>
      <c r="H202" s="36"/>
    </row>
    <row r="203" spans="1:8" ht="25.5" hidden="1">
      <c r="A203" s="31"/>
      <c r="B203" s="34"/>
      <c r="C203" s="34" t="s">
        <v>157</v>
      </c>
      <c r="D203" s="34"/>
      <c r="E203" s="35" t="s">
        <v>158</v>
      </c>
      <c r="F203" s="36"/>
      <c r="G203" s="30"/>
      <c r="H203" s="36"/>
    </row>
    <row r="204" spans="1:8" ht="76.5" hidden="1">
      <c r="A204" s="31"/>
      <c r="B204" s="34"/>
      <c r="C204" s="34" t="s">
        <v>159</v>
      </c>
      <c r="D204" s="34"/>
      <c r="E204" s="35" t="s">
        <v>160</v>
      </c>
      <c r="F204" s="36"/>
      <c r="G204" s="30"/>
      <c r="H204" s="36"/>
    </row>
    <row r="205" spans="1:8" ht="12.75" hidden="1">
      <c r="A205" s="31"/>
      <c r="B205" s="34"/>
      <c r="C205" s="34"/>
      <c r="D205" s="34" t="s">
        <v>50</v>
      </c>
      <c r="E205" s="35" t="s">
        <v>249</v>
      </c>
      <c r="F205" s="36"/>
      <c r="G205" s="30"/>
      <c r="H205" s="36"/>
    </row>
    <row r="206" spans="1:8" s="69" customFormat="1" ht="42.75">
      <c r="A206" s="65">
        <v>700</v>
      </c>
      <c r="B206" s="66"/>
      <c r="C206" s="66"/>
      <c r="D206" s="66"/>
      <c r="E206" s="87" t="s">
        <v>129</v>
      </c>
      <c r="F206" s="68">
        <f>F207+F223</f>
        <v>13398752</v>
      </c>
      <c r="G206" s="68">
        <f>G207+G223</f>
        <v>13801035</v>
      </c>
      <c r="H206" s="68">
        <f>H207+H223</f>
        <v>14960726</v>
      </c>
    </row>
    <row r="207" spans="1:8" ht="25.5">
      <c r="A207" s="31"/>
      <c r="B207" s="44" t="s">
        <v>73</v>
      </c>
      <c r="C207" s="44"/>
      <c r="D207" s="44"/>
      <c r="E207" s="45" t="s">
        <v>297</v>
      </c>
      <c r="F207" s="86">
        <f>F208+F211+F219</f>
        <v>8440900</v>
      </c>
      <c r="G207" s="86">
        <f>G208+G211+G219</f>
        <v>8454800</v>
      </c>
      <c r="H207" s="86">
        <f>H208+H211+H219</f>
        <v>9217800</v>
      </c>
    </row>
    <row r="208" spans="1:8" ht="38.25">
      <c r="A208" s="31"/>
      <c r="B208" s="7"/>
      <c r="C208" s="34" t="s">
        <v>83</v>
      </c>
      <c r="D208" s="34"/>
      <c r="E208" s="35" t="s">
        <v>241</v>
      </c>
      <c r="F208" s="36">
        <f aca="true" t="shared" si="25" ref="F208:H209">F209</f>
        <v>1736900</v>
      </c>
      <c r="G208" s="36">
        <f t="shared" si="25"/>
        <v>1330800</v>
      </c>
      <c r="H208" s="36">
        <f t="shared" si="25"/>
        <v>1480800</v>
      </c>
    </row>
    <row r="209" spans="1:8" ht="12.75">
      <c r="A209" s="31"/>
      <c r="B209" s="7"/>
      <c r="C209" s="34" t="s">
        <v>85</v>
      </c>
      <c r="D209" s="34"/>
      <c r="E209" s="49" t="s">
        <v>244</v>
      </c>
      <c r="F209" s="36">
        <f t="shared" si="25"/>
        <v>1736900</v>
      </c>
      <c r="G209" s="36">
        <f t="shared" si="25"/>
        <v>1330800</v>
      </c>
      <c r="H209" s="36">
        <f t="shared" si="25"/>
        <v>1480800</v>
      </c>
    </row>
    <row r="210" spans="1:8" ht="25.5">
      <c r="A210" s="31"/>
      <c r="B210" s="7"/>
      <c r="C210" s="34"/>
      <c r="D210" s="34" t="s">
        <v>81</v>
      </c>
      <c r="E210" s="35" t="s">
        <v>82</v>
      </c>
      <c r="F210" s="30">
        <v>1736900</v>
      </c>
      <c r="G210" s="30">
        <v>1330800</v>
      </c>
      <c r="H210" s="30">
        <v>1480800</v>
      </c>
    </row>
    <row r="211" spans="1:8" ht="63.75">
      <c r="A211" s="31"/>
      <c r="B211" s="7"/>
      <c r="C211" s="34" t="s">
        <v>343</v>
      </c>
      <c r="D211" s="34"/>
      <c r="E211" s="35" t="s">
        <v>344</v>
      </c>
      <c r="F211" s="36">
        <f>F212</f>
        <v>6587000</v>
      </c>
      <c r="G211" s="36">
        <f>G212</f>
        <v>7000000</v>
      </c>
      <c r="H211" s="36">
        <f>H212</f>
        <v>7600000</v>
      </c>
    </row>
    <row r="212" spans="1:8" ht="25.5">
      <c r="A212" s="31"/>
      <c r="B212" s="7"/>
      <c r="C212" s="34" t="s">
        <v>345</v>
      </c>
      <c r="D212" s="34"/>
      <c r="E212" s="35" t="s">
        <v>257</v>
      </c>
      <c r="F212" s="36">
        <v>6587000</v>
      </c>
      <c r="G212" s="36">
        <v>7000000</v>
      </c>
      <c r="H212" s="36">
        <v>7600000</v>
      </c>
    </row>
    <row r="213" spans="1:8" ht="12.75">
      <c r="A213" s="31"/>
      <c r="B213" s="7"/>
      <c r="C213" s="34" t="s">
        <v>346</v>
      </c>
      <c r="D213" s="34"/>
      <c r="E213" s="35" t="s">
        <v>347</v>
      </c>
      <c r="F213" s="36"/>
      <c r="G213" s="36"/>
      <c r="H213" s="36"/>
    </row>
    <row r="214" spans="1:8" ht="25.5">
      <c r="A214" s="31"/>
      <c r="B214" s="7"/>
      <c r="C214" s="34"/>
      <c r="D214" s="34" t="s">
        <v>51</v>
      </c>
      <c r="E214" s="35" t="s">
        <v>250</v>
      </c>
      <c r="F214" s="36"/>
      <c r="G214" s="36"/>
      <c r="H214" s="36"/>
    </row>
    <row r="215" spans="1:8" ht="12.75">
      <c r="A215" s="31"/>
      <c r="B215" s="7"/>
      <c r="C215" s="34" t="s">
        <v>348</v>
      </c>
      <c r="D215" s="34"/>
      <c r="E215" s="35" t="s">
        <v>349</v>
      </c>
      <c r="F215" s="36"/>
      <c r="G215" s="36"/>
      <c r="H215" s="36"/>
    </row>
    <row r="216" spans="1:8" ht="25.5">
      <c r="A216" s="31"/>
      <c r="B216" s="7"/>
      <c r="C216" s="34"/>
      <c r="D216" s="34" t="s">
        <v>51</v>
      </c>
      <c r="E216" s="35" t="s">
        <v>250</v>
      </c>
      <c r="F216" s="30"/>
      <c r="G216" s="30"/>
      <c r="H216" s="30"/>
    </row>
    <row r="217" spans="1:8" ht="25.5">
      <c r="A217" s="31"/>
      <c r="B217" s="7"/>
      <c r="C217" s="34" t="s">
        <v>350</v>
      </c>
      <c r="D217" s="34"/>
      <c r="E217" s="35" t="s">
        <v>351</v>
      </c>
      <c r="F217" s="30"/>
      <c r="G217" s="30"/>
      <c r="H217" s="30"/>
    </row>
    <row r="218" spans="1:8" ht="25.5">
      <c r="A218" s="31"/>
      <c r="B218" s="7"/>
      <c r="C218" s="34"/>
      <c r="D218" s="34" t="s">
        <v>51</v>
      </c>
      <c r="E218" s="35" t="s">
        <v>250</v>
      </c>
      <c r="F218" s="30"/>
      <c r="G218" s="30"/>
      <c r="H218" s="36"/>
    </row>
    <row r="219" spans="1:8" ht="12.75">
      <c r="A219" s="31"/>
      <c r="B219" s="7"/>
      <c r="C219" s="34" t="s">
        <v>93</v>
      </c>
      <c r="D219" s="34"/>
      <c r="E219" s="35" t="s">
        <v>325</v>
      </c>
      <c r="F219" s="30">
        <f>F220</f>
        <v>117000</v>
      </c>
      <c r="G219" s="30">
        <f aca="true" t="shared" si="26" ref="G219:H221">G220</f>
        <v>124000</v>
      </c>
      <c r="H219" s="30">
        <f t="shared" si="26"/>
        <v>137000</v>
      </c>
    </row>
    <row r="220" spans="1:8" ht="89.25">
      <c r="A220" s="31"/>
      <c r="B220" s="7"/>
      <c r="C220" s="34" t="s">
        <v>122</v>
      </c>
      <c r="D220" s="34"/>
      <c r="E220" s="35" t="s">
        <v>156</v>
      </c>
      <c r="F220" s="30">
        <f>F221</f>
        <v>117000</v>
      </c>
      <c r="G220" s="30">
        <f t="shared" si="26"/>
        <v>124000</v>
      </c>
      <c r="H220" s="30">
        <f t="shared" si="26"/>
        <v>137000</v>
      </c>
    </row>
    <row r="221" spans="1:8" ht="114.75">
      <c r="A221" s="31"/>
      <c r="B221" s="7"/>
      <c r="C221" s="34" t="s">
        <v>352</v>
      </c>
      <c r="D221" s="34"/>
      <c r="E221" s="35" t="s">
        <v>332</v>
      </c>
      <c r="F221" s="30">
        <f>F222</f>
        <v>117000</v>
      </c>
      <c r="G221" s="30">
        <f>G222</f>
        <v>124000</v>
      </c>
      <c r="H221" s="30">
        <f t="shared" si="26"/>
        <v>137000</v>
      </c>
    </row>
    <row r="222" spans="1:8" ht="25.5">
      <c r="A222" s="31"/>
      <c r="B222" s="7"/>
      <c r="C222" s="34"/>
      <c r="D222" s="34" t="s">
        <v>51</v>
      </c>
      <c r="E222" s="35" t="s">
        <v>250</v>
      </c>
      <c r="F222" s="52">
        <v>117000</v>
      </c>
      <c r="G222" s="52">
        <v>124000</v>
      </c>
      <c r="H222" s="52">
        <v>137000</v>
      </c>
    </row>
    <row r="223" spans="1:8" ht="15.75" customHeight="1">
      <c r="A223" s="31"/>
      <c r="B223" s="54">
        <v>1000</v>
      </c>
      <c r="C223" s="54"/>
      <c r="D223" s="54"/>
      <c r="E223" s="55" t="s">
        <v>314</v>
      </c>
      <c r="F223" s="97">
        <f>F224+F230</f>
        <v>4957852</v>
      </c>
      <c r="G223" s="97">
        <f>G224+G230</f>
        <v>5346235</v>
      </c>
      <c r="H223" s="97">
        <f>H224+H230</f>
        <v>5742926</v>
      </c>
    </row>
    <row r="224" spans="1:8" ht="25.5">
      <c r="A224" s="31"/>
      <c r="B224" s="44">
        <v>1003</v>
      </c>
      <c r="C224" s="44"/>
      <c r="D224" s="44"/>
      <c r="E224" s="45" t="s">
        <v>317</v>
      </c>
      <c r="F224" s="30">
        <f aca="true" t="shared" si="27" ref="F224:H225">F225</f>
        <v>4938000</v>
      </c>
      <c r="G224" s="30">
        <f t="shared" si="27"/>
        <v>5324000</v>
      </c>
      <c r="H224" s="30">
        <f t="shared" si="27"/>
        <v>5718000</v>
      </c>
    </row>
    <row r="225" spans="1:8" ht="12.75">
      <c r="A225" s="31"/>
      <c r="B225" s="7"/>
      <c r="C225" s="30" t="s">
        <v>93</v>
      </c>
      <c r="D225" s="30"/>
      <c r="E225" s="30" t="s">
        <v>325</v>
      </c>
      <c r="F225" s="30">
        <f t="shared" si="27"/>
        <v>4938000</v>
      </c>
      <c r="G225" s="30">
        <f t="shared" si="27"/>
        <v>5324000</v>
      </c>
      <c r="H225" s="30">
        <f t="shared" si="27"/>
        <v>5718000</v>
      </c>
    </row>
    <row r="226" spans="1:8" ht="89.25">
      <c r="A226" s="31"/>
      <c r="B226" s="7"/>
      <c r="C226" s="34" t="s">
        <v>122</v>
      </c>
      <c r="D226" s="34"/>
      <c r="E226" s="35" t="s">
        <v>156</v>
      </c>
      <c r="F226" s="30">
        <v>4938000</v>
      </c>
      <c r="G226" s="30">
        <f>G227</f>
        <v>5324000</v>
      </c>
      <c r="H226" s="30">
        <f>H227</f>
        <v>5718000</v>
      </c>
    </row>
    <row r="227" spans="1:8" ht="51">
      <c r="A227" s="31"/>
      <c r="B227" s="7"/>
      <c r="C227" s="30" t="s">
        <v>30</v>
      </c>
      <c r="D227" s="30"/>
      <c r="E227" s="35" t="s">
        <v>333</v>
      </c>
      <c r="F227" s="30">
        <v>4938000</v>
      </c>
      <c r="G227" s="30">
        <f>G228</f>
        <v>5324000</v>
      </c>
      <c r="H227" s="30">
        <f>H228</f>
        <v>5718000</v>
      </c>
    </row>
    <row r="228" spans="1:8" ht="12.75">
      <c r="A228" s="31"/>
      <c r="B228" s="7"/>
      <c r="C228" s="30"/>
      <c r="D228" s="34" t="s">
        <v>60</v>
      </c>
      <c r="E228" s="35" t="s">
        <v>278</v>
      </c>
      <c r="F228" s="52">
        <v>4938000</v>
      </c>
      <c r="G228" s="52">
        <v>5324000</v>
      </c>
      <c r="H228" s="52">
        <v>5718000</v>
      </c>
    </row>
    <row r="229" spans="1:8" ht="12.75" hidden="1">
      <c r="A229" s="31"/>
      <c r="B229" s="54"/>
      <c r="C229" s="54"/>
      <c r="D229" s="54"/>
      <c r="E229" s="55"/>
      <c r="F229" s="97"/>
      <c r="G229" s="97"/>
      <c r="H229" s="97"/>
    </row>
    <row r="230" spans="1:8" ht="25.5">
      <c r="A230" s="31"/>
      <c r="B230" s="44" t="s">
        <v>230</v>
      </c>
      <c r="C230" s="47"/>
      <c r="D230" s="47"/>
      <c r="E230" s="45" t="s">
        <v>324</v>
      </c>
      <c r="F230" s="52">
        <f aca="true" t="shared" si="28" ref="F230:H231">F231</f>
        <v>19852</v>
      </c>
      <c r="G230" s="52">
        <f t="shared" si="28"/>
        <v>22235</v>
      </c>
      <c r="H230" s="52">
        <f t="shared" si="28"/>
        <v>24926</v>
      </c>
    </row>
    <row r="231" spans="1:8" ht="12.75">
      <c r="A231" s="31"/>
      <c r="B231" s="34"/>
      <c r="C231" s="34" t="s">
        <v>8</v>
      </c>
      <c r="D231" s="34"/>
      <c r="E231" s="35" t="s">
        <v>263</v>
      </c>
      <c r="F231" s="52">
        <f t="shared" si="28"/>
        <v>19852</v>
      </c>
      <c r="G231" s="52">
        <f t="shared" si="28"/>
        <v>22235</v>
      </c>
      <c r="H231" s="52">
        <f t="shared" si="28"/>
        <v>24926</v>
      </c>
    </row>
    <row r="232" spans="1:8" ht="76.5">
      <c r="A232" s="31"/>
      <c r="B232" s="34"/>
      <c r="C232" s="34" t="s">
        <v>15</v>
      </c>
      <c r="D232" s="34"/>
      <c r="E232" s="35" t="s">
        <v>320</v>
      </c>
      <c r="F232" s="52">
        <f>F233+F235</f>
        <v>19852</v>
      </c>
      <c r="G232" s="52">
        <f>G233+G235</f>
        <v>22235</v>
      </c>
      <c r="H232" s="52">
        <f>H233+H235</f>
        <v>24926</v>
      </c>
    </row>
    <row r="233" spans="1:8" ht="89.25">
      <c r="A233" s="31"/>
      <c r="B233" s="34"/>
      <c r="C233" s="34" t="s">
        <v>16</v>
      </c>
      <c r="D233" s="34"/>
      <c r="E233" s="35" t="s">
        <v>18</v>
      </c>
      <c r="F233" s="52">
        <f>F234</f>
        <v>13235</v>
      </c>
      <c r="G233" s="52">
        <f>G234</f>
        <v>14824</v>
      </c>
      <c r="H233" s="52">
        <f>H234</f>
        <v>16617</v>
      </c>
    </row>
    <row r="234" spans="1:8" ht="12.75">
      <c r="A234" s="31"/>
      <c r="B234" s="34"/>
      <c r="C234" s="34"/>
      <c r="D234" s="34" t="s">
        <v>60</v>
      </c>
      <c r="E234" s="35" t="s">
        <v>278</v>
      </c>
      <c r="F234" s="52">
        <v>13235</v>
      </c>
      <c r="G234" s="52">
        <v>14824</v>
      </c>
      <c r="H234" s="52">
        <v>16617</v>
      </c>
    </row>
    <row r="235" spans="1:8" ht="76.5">
      <c r="A235" s="31"/>
      <c r="B235" s="34"/>
      <c r="C235" s="34" t="s">
        <v>17</v>
      </c>
      <c r="D235" s="34"/>
      <c r="E235" s="35" t="s">
        <v>19</v>
      </c>
      <c r="F235" s="52">
        <f>F236</f>
        <v>6617</v>
      </c>
      <c r="G235" s="52">
        <f>G236</f>
        <v>7411</v>
      </c>
      <c r="H235" s="52">
        <f>H236</f>
        <v>8309</v>
      </c>
    </row>
    <row r="236" spans="1:8" ht="12.75">
      <c r="A236" s="31"/>
      <c r="B236" s="34"/>
      <c r="C236" s="34"/>
      <c r="D236" s="34" t="s">
        <v>60</v>
      </c>
      <c r="E236" s="35" t="s">
        <v>278</v>
      </c>
      <c r="F236" s="52">
        <v>6617</v>
      </c>
      <c r="G236" s="52">
        <v>7411</v>
      </c>
      <c r="H236" s="52">
        <v>8309</v>
      </c>
    </row>
    <row r="237" spans="1:8" s="69" customFormat="1" ht="12.75">
      <c r="A237" s="65">
        <v>700</v>
      </c>
      <c r="B237" s="66"/>
      <c r="C237" s="88"/>
      <c r="D237" s="79"/>
      <c r="E237" s="80" t="s">
        <v>146</v>
      </c>
      <c r="F237" s="88">
        <f>F238+F248</f>
        <v>19852</v>
      </c>
      <c r="G237" s="88">
        <f>G238+G248</f>
        <v>22235</v>
      </c>
      <c r="H237" s="88">
        <f>H238+H248</f>
        <v>24926</v>
      </c>
    </row>
    <row r="238" spans="1:8" ht="12.75">
      <c r="A238" s="31"/>
      <c r="B238" s="54" t="s">
        <v>70</v>
      </c>
      <c r="C238" s="54"/>
      <c r="D238" s="54"/>
      <c r="E238" s="55" t="s">
        <v>292</v>
      </c>
      <c r="F238" s="97">
        <f>F239</f>
        <v>0</v>
      </c>
      <c r="G238" s="97">
        <f>G239</f>
        <v>0</v>
      </c>
      <c r="H238" s="97">
        <f>H239</f>
        <v>0</v>
      </c>
    </row>
    <row r="239" spans="1:8" ht="12.75">
      <c r="A239" s="31"/>
      <c r="B239" s="44" t="s">
        <v>206</v>
      </c>
      <c r="C239" s="44"/>
      <c r="D239" s="44"/>
      <c r="E239" s="45" t="s">
        <v>207</v>
      </c>
      <c r="F239" s="52">
        <f>F240+F244</f>
        <v>0</v>
      </c>
      <c r="G239" s="52">
        <f>G240+G244</f>
        <v>0</v>
      </c>
      <c r="H239" s="52">
        <f>H240+H244</f>
        <v>0</v>
      </c>
    </row>
    <row r="240" spans="1:8" ht="12.75">
      <c r="A240" s="31"/>
      <c r="B240" s="32"/>
      <c r="C240" s="39" t="s">
        <v>208</v>
      </c>
      <c r="D240" s="32"/>
      <c r="E240" s="40" t="s">
        <v>209</v>
      </c>
      <c r="F240" s="52">
        <f aca="true" t="shared" si="29" ref="F240:H242">F241</f>
        <v>0</v>
      </c>
      <c r="G240" s="52">
        <f t="shared" si="29"/>
        <v>0</v>
      </c>
      <c r="H240" s="52">
        <f t="shared" si="29"/>
        <v>0</v>
      </c>
    </row>
    <row r="241" spans="1:8" ht="25.5">
      <c r="A241" s="31"/>
      <c r="B241" s="32"/>
      <c r="C241" s="42" t="s">
        <v>210</v>
      </c>
      <c r="D241" s="39"/>
      <c r="E241" s="89" t="s">
        <v>257</v>
      </c>
      <c r="F241" s="52">
        <f t="shared" si="29"/>
        <v>0</v>
      </c>
      <c r="G241" s="52">
        <f t="shared" si="29"/>
        <v>0</v>
      </c>
      <c r="H241" s="52">
        <f t="shared" si="29"/>
        <v>0</v>
      </c>
    </row>
    <row r="242" spans="1:8" ht="25.5">
      <c r="A242" s="31"/>
      <c r="B242" s="39"/>
      <c r="C242" s="39"/>
      <c r="D242" s="39" t="s">
        <v>51</v>
      </c>
      <c r="E242" s="90" t="s">
        <v>250</v>
      </c>
      <c r="F242" s="52">
        <f t="shared" si="29"/>
        <v>0</v>
      </c>
      <c r="G242" s="52">
        <f t="shared" si="29"/>
        <v>0</v>
      </c>
      <c r="H242" s="52">
        <f t="shared" si="29"/>
        <v>0</v>
      </c>
    </row>
    <row r="243" spans="1:8" ht="38.25">
      <c r="A243" s="31"/>
      <c r="B243" s="39"/>
      <c r="C243" s="39"/>
      <c r="D243" s="39"/>
      <c r="E243" s="91" t="s">
        <v>260</v>
      </c>
      <c r="F243" s="52"/>
      <c r="G243" s="52"/>
      <c r="H243" s="52"/>
    </row>
    <row r="244" spans="1:8" ht="12.75">
      <c r="A244" s="31"/>
      <c r="B244" s="39"/>
      <c r="C244" s="34" t="s">
        <v>93</v>
      </c>
      <c r="D244" s="34"/>
      <c r="E244" s="91" t="s">
        <v>325</v>
      </c>
      <c r="F244" s="52">
        <f aca="true" t="shared" si="30" ref="F244:H246">F245</f>
        <v>0</v>
      </c>
      <c r="G244" s="52">
        <f t="shared" si="30"/>
        <v>0</v>
      </c>
      <c r="H244" s="52">
        <f t="shared" si="30"/>
        <v>0</v>
      </c>
    </row>
    <row r="245" spans="1:8" ht="89.25">
      <c r="A245" s="31"/>
      <c r="B245" s="39"/>
      <c r="C245" s="34" t="s">
        <v>122</v>
      </c>
      <c r="D245" s="34"/>
      <c r="E245" s="91" t="s">
        <v>156</v>
      </c>
      <c r="F245" s="52">
        <f t="shared" si="30"/>
        <v>0</v>
      </c>
      <c r="G245" s="52">
        <f t="shared" si="30"/>
        <v>0</v>
      </c>
      <c r="H245" s="52">
        <f t="shared" si="30"/>
        <v>0</v>
      </c>
    </row>
    <row r="246" spans="1:8" ht="51">
      <c r="A246" s="31"/>
      <c r="B246" s="39"/>
      <c r="C246" s="39" t="s">
        <v>211</v>
      </c>
      <c r="D246" s="39"/>
      <c r="E246" s="89" t="s">
        <v>330</v>
      </c>
      <c r="F246" s="52">
        <f t="shared" si="30"/>
        <v>0</v>
      </c>
      <c r="G246" s="52">
        <f t="shared" si="30"/>
        <v>0</v>
      </c>
      <c r="H246" s="52">
        <f t="shared" si="30"/>
        <v>0</v>
      </c>
    </row>
    <row r="247" spans="1:8" ht="25.5">
      <c r="A247" s="31"/>
      <c r="B247" s="39"/>
      <c r="C247" s="39"/>
      <c r="D247" s="39" t="s">
        <v>51</v>
      </c>
      <c r="E247" s="90" t="s">
        <v>250</v>
      </c>
      <c r="F247" s="52"/>
      <c r="G247" s="52"/>
      <c r="H247" s="52"/>
    </row>
    <row r="248" spans="1:8" ht="12.75">
      <c r="A248" s="31"/>
      <c r="B248" s="54">
        <v>1000</v>
      </c>
      <c r="C248" s="54"/>
      <c r="D248" s="54"/>
      <c r="E248" s="55" t="s">
        <v>314</v>
      </c>
      <c r="F248" s="97">
        <f>F249+F254</f>
        <v>19852</v>
      </c>
      <c r="G248" s="97">
        <f>G249+G254</f>
        <v>22235</v>
      </c>
      <c r="H248" s="97">
        <f>H249+H254</f>
        <v>24926</v>
      </c>
    </row>
    <row r="249" spans="1:8" ht="25.5">
      <c r="A249" s="31"/>
      <c r="B249" s="44">
        <v>1003</v>
      </c>
      <c r="C249" s="44"/>
      <c r="D249" s="44"/>
      <c r="E249" s="45" t="s">
        <v>317</v>
      </c>
      <c r="F249" s="52">
        <f aca="true" t="shared" si="31" ref="F249:H250">F250</f>
        <v>0</v>
      </c>
      <c r="G249" s="52">
        <f t="shared" si="31"/>
        <v>0</v>
      </c>
      <c r="H249" s="52">
        <f t="shared" si="31"/>
        <v>0</v>
      </c>
    </row>
    <row r="250" spans="1:8" ht="12.75">
      <c r="A250" s="31"/>
      <c r="B250" s="7"/>
      <c r="C250" s="34" t="s">
        <v>8</v>
      </c>
      <c r="D250" s="34"/>
      <c r="E250" s="35" t="s">
        <v>263</v>
      </c>
      <c r="F250" s="52">
        <f t="shared" si="31"/>
        <v>0</v>
      </c>
      <c r="G250" s="52">
        <f t="shared" si="31"/>
        <v>0</v>
      </c>
      <c r="H250" s="52">
        <f t="shared" si="31"/>
        <v>0</v>
      </c>
    </row>
    <row r="251" spans="1:8" ht="102">
      <c r="A251" s="31"/>
      <c r="B251" s="7"/>
      <c r="C251" s="34" t="s">
        <v>20</v>
      </c>
      <c r="D251" s="34"/>
      <c r="E251" s="35" t="s">
        <v>321</v>
      </c>
      <c r="F251" s="52">
        <f>F252+F253</f>
        <v>0</v>
      </c>
      <c r="G251" s="52">
        <f>G252+G253</f>
        <v>0</v>
      </c>
      <c r="H251" s="52">
        <f>H252+H253</f>
        <v>0</v>
      </c>
    </row>
    <row r="252" spans="1:8" ht="12.75">
      <c r="A252" s="31"/>
      <c r="B252" s="7"/>
      <c r="C252" s="34"/>
      <c r="D252" s="34" t="s">
        <v>60</v>
      </c>
      <c r="E252" s="35" t="s">
        <v>278</v>
      </c>
      <c r="F252" s="52"/>
      <c r="G252" s="52"/>
      <c r="H252" s="52"/>
    </row>
    <row r="253" spans="1:8" ht="51">
      <c r="A253" s="31"/>
      <c r="B253" s="7"/>
      <c r="C253" s="34"/>
      <c r="D253" s="34" t="s">
        <v>52</v>
      </c>
      <c r="E253" s="35" t="s">
        <v>251</v>
      </c>
      <c r="F253" s="52"/>
      <c r="G253" s="52"/>
      <c r="H253" s="52"/>
    </row>
    <row r="254" spans="1:8" ht="25.5">
      <c r="A254" s="31"/>
      <c r="B254" s="44" t="s">
        <v>230</v>
      </c>
      <c r="C254" s="47"/>
      <c r="D254" s="47"/>
      <c r="E254" s="45" t="s">
        <v>324</v>
      </c>
      <c r="F254" s="52">
        <f aca="true" t="shared" si="32" ref="F254:H255">F255</f>
        <v>19852</v>
      </c>
      <c r="G254" s="52">
        <f t="shared" si="32"/>
        <v>22235</v>
      </c>
      <c r="H254" s="52">
        <f t="shared" si="32"/>
        <v>24926</v>
      </c>
    </row>
    <row r="255" spans="1:8" ht="12.75">
      <c r="A255" s="31"/>
      <c r="B255" s="34"/>
      <c r="C255" s="34" t="s">
        <v>8</v>
      </c>
      <c r="D255" s="34"/>
      <c r="E255" s="35" t="s">
        <v>263</v>
      </c>
      <c r="F255" s="52">
        <f t="shared" si="32"/>
        <v>19852</v>
      </c>
      <c r="G255" s="52">
        <f t="shared" si="32"/>
        <v>22235</v>
      </c>
      <c r="H255" s="52">
        <f t="shared" si="32"/>
        <v>24926</v>
      </c>
    </row>
    <row r="256" spans="1:8" ht="76.5">
      <c r="A256" s="31"/>
      <c r="B256" s="34"/>
      <c r="C256" s="34" t="s">
        <v>15</v>
      </c>
      <c r="D256" s="34"/>
      <c r="E256" s="35" t="s">
        <v>320</v>
      </c>
      <c r="F256" s="52">
        <f>F257+F259</f>
        <v>19852</v>
      </c>
      <c r="G256" s="52">
        <f>G257+G259</f>
        <v>22235</v>
      </c>
      <c r="H256" s="52">
        <f>H257+H259</f>
        <v>24926</v>
      </c>
    </row>
    <row r="257" spans="1:8" ht="89.25">
      <c r="A257" s="31"/>
      <c r="B257" s="34"/>
      <c r="C257" s="34" t="s">
        <v>16</v>
      </c>
      <c r="D257" s="34"/>
      <c r="E257" s="35" t="s">
        <v>18</v>
      </c>
      <c r="F257" s="52">
        <f>F258</f>
        <v>13235</v>
      </c>
      <c r="G257" s="52">
        <f>G258</f>
        <v>14824</v>
      </c>
      <c r="H257" s="52">
        <f>H258</f>
        <v>16617</v>
      </c>
    </row>
    <row r="258" spans="1:8" ht="12.75">
      <c r="A258" s="31"/>
      <c r="B258" s="34"/>
      <c r="C258" s="34"/>
      <c r="D258" s="34" t="s">
        <v>60</v>
      </c>
      <c r="E258" s="35" t="s">
        <v>278</v>
      </c>
      <c r="F258" s="52">
        <v>13235</v>
      </c>
      <c r="G258" s="52">
        <v>14824</v>
      </c>
      <c r="H258" s="52">
        <v>16617</v>
      </c>
    </row>
    <row r="259" spans="1:8" ht="76.5">
      <c r="A259" s="31"/>
      <c r="B259" s="34"/>
      <c r="C259" s="34" t="s">
        <v>17</v>
      </c>
      <c r="D259" s="34"/>
      <c r="E259" s="35" t="s">
        <v>19</v>
      </c>
      <c r="F259" s="52">
        <f>F260</f>
        <v>6617</v>
      </c>
      <c r="G259" s="52">
        <f>G260</f>
        <v>7411</v>
      </c>
      <c r="H259" s="52">
        <f>H260</f>
        <v>8309</v>
      </c>
    </row>
    <row r="260" spans="1:8" ht="12.75">
      <c r="A260" s="31"/>
      <c r="B260" s="34"/>
      <c r="C260" s="34"/>
      <c r="D260" s="34" t="s">
        <v>60</v>
      </c>
      <c r="E260" s="35" t="s">
        <v>278</v>
      </c>
      <c r="F260" s="52">
        <v>6617</v>
      </c>
      <c r="G260" s="52">
        <v>7411</v>
      </c>
      <c r="H260" s="52">
        <v>8309</v>
      </c>
    </row>
    <row r="261" spans="1:8" s="69" customFormat="1" ht="12.75">
      <c r="A261" s="65">
        <v>700</v>
      </c>
      <c r="B261" s="66"/>
      <c r="C261" s="88"/>
      <c r="D261" s="79"/>
      <c r="E261" s="80" t="s">
        <v>147</v>
      </c>
      <c r="F261" s="88">
        <f>F262+F272</f>
        <v>19852</v>
      </c>
      <c r="G261" s="88">
        <f>G262+G272</f>
        <v>22235</v>
      </c>
      <c r="H261" s="88">
        <f>H262+H272</f>
        <v>24926</v>
      </c>
    </row>
    <row r="262" spans="1:8" s="69" customFormat="1" ht="12.75">
      <c r="A262" s="83"/>
      <c r="B262" s="54" t="s">
        <v>70</v>
      </c>
      <c r="C262" s="54"/>
      <c r="D262" s="54"/>
      <c r="E262" s="55" t="s">
        <v>292</v>
      </c>
      <c r="F262" s="105">
        <f aca="true" t="shared" si="33" ref="F262:H265">F263</f>
        <v>0</v>
      </c>
      <c r="G262" s="105">
        <f t="shared" si="33"/>
        <v>0</v>
      </c>
      <c r="H262" s="105">
        <f t="shared" si="33"/>
        <v>0</v>
      </c>
    </row>
    <row r="263" spans="1:8" s="69" customFormat="1" ht="12.75">
      <c r="A263" s="83"/>
      <c r="B263" s="44" t="s">
        <v>206</v>
      </c>
      <c r="C263" s="44"/>
      <c r="D263" s="44"/>
      <c r="E263" s="45" t="s">
        <v>207</v>
      </c>
      <c r="F263" s="92">
        <f t="shared" si="33"/>
        <v>0</v>
      </c>
      <c r="G263" s="92">
        <f t="shared" si="33"/>
        <v>0</v>
      </c>
      <c r="H263" s="92">
        <f t="shared" si="33"/>
        <v>0</v>
      </c>
    </row>
    <row r="264" spans="1:8" ht="12.75">
      <c r="A264" s="93"/>
      <c r="B264" s="32"/>
      <c r="C264" s="39" t="s">
        <v>208</v>
      </c>
      <c r="D264" s="32"/>
      <c r="E264" s="40" t="s">
        <v>209</v>
      </c>
      <c r="F264" s="52">
        <f t="shared" si="33"/>
        <v>0</v>
      </c>
      <c r="G264" s="52">
        <f t="shared" si="33"/>
        <v>0</v>
      </c>
      <c r="H264" s="52">
        <f t="shared" si="33"/>
        <v>0</v>
      </c>
    </row>
    <row r="265" spans="1:8" ht="25.5">
      <c r="A265" s="93"/>
      <c r="B265" s="32"/>
      <c r="C265" s="42" t="s">
        <v>210</v>
      </c>
      <c r="D265" s="39"/>
      <c r="E265" s="89" t="s">
        <v>257</v>
      </c>
      <c r="F265" s="52">
        <f t="shared" si="33"/>
        <v>0</v>
      </c>
      <c r="G265" s="52">
        <f t="shared" si="33"/>
        <v>0</v>
      </c>
      <c r="H265" s="52">
        <f t="shared" si="33"/>
        <v>0</v>
      </c>
    </row>
    <row r="266" spans="1:8" ht="25.5">
      <c r="A266" s="93"/>
      <c r="B266" s="39"/>
      <c r="C266" s="39"/>
      <c r="D266" s="39" t="s">
        <v>51</v>
      </c>
      <c r="E266" s="90" t="s">
        <v>250</v>
      </c>
      <c r="F266" s="52"/>
      <c r="G266" s="52"/>
      <c r="H266" s="52"/>
    </row>
    <row r="267" spans="1:8" ht="38.25">
      <c r="A267" s="93"/>
      <c r="B267" s="39"/>
      <c r="C267" s="39"/>
      <c r="D267" s="39"/>
      <c r="E267" s="91" t="s">
        <v>260</v>
      </c>
      <c r="F267" s="52"/>
      <c r="G267" s="52"/>
      <c r="H267" s="52"/>
    </row>
    <row r="268" spans="1:8" ht="12.75">
      <c r="A268" s="93"/>
      <c r="B268" s="39"/>
      <c r="C268" s="34" t="s">
        <v>93</v>
      </c>
      <c r="D268" s="34"/>
      <c r="E268" s="91" t="s">
        <v>325</v>
      </c>
      <c r="F268" s="52">
        <f aca="true" t="shared" si="34" ref="F268:H270">F269</f>
        <v>0</v>
      </c>
      <c r="G268" s="52">
        <f t="shared" si="34"/>
        <v>0</v>
      </c>
      <c r="H268" s="52">
        <f t="shared" si="34"/>
        <v>0</v>
      </c>
    </row>
    <row r="269" spans="1:8" ht="89.25">
      <c r="A269" s="93"/>
      <c r="B269" s="39"/>
      <c r="C269" s="34" t="s">
        <v>122</v>
      </c>
      <c r="D269" s="34"/>
      <c r="E269" s="91" t="s">
        <v>156</v>
      </c>
      <c r="F269" s="52">
        <f t="shared" si="34"/>
        <v>0</v>
      </c>
      <c r="G269" s="52">
        <f t="shared" si="34"/>
        <v>0</v>
      </c>
      <c r="H269" s="52">
        <f t="shared" si="34"/>
        <v>0</v>
      </c>
    </row>
    <row r="270" spans="1:8" ht="51">
      <c r="A270" s="93"/>
      <c r="B270" s="39"/>
      <c r="C270" s="39" t="s">
        <v>211</v>
      </c>
      <c r="D270" s="39"/>
      <c r="E270" s="89" t="s">
        <v>330</v>
      </c>
      <c r="F270" s="52">
        <f t="shared" si="34"/>
        <v>0</v>
      </c>
      <c r="G270" s="52">
        <f t="shared" si="34"/>
        <v>0</v>
      </c>
      <c r="H270" s="52">
        <f t="shared" si="34"/>
        <v>0</v>
      </c>
    </row>
    <row r="271" spans="1:8" ht="25.5">
      <c r="A271" s="93"/>
      <c r="B271" s="39"/>
      <c r="C271" s="39"/>
      <c r="D271" s="39" t="s">
        <v>51</v>
      </c>
      <c r="E271" s="90" t="s">
        <v>250</v>
      </c>
      <c r="F271" s="52"/>
      <c r="G271" s="52"/>
      <c r="H271" s="52"/>
    </row>
    <row r="272" spans="1:8" ht="12.75">
      <c r="A272" s="93"/>
      <c r="B272" s="54">
        <v>1000</v>
      </c>
      <c r="C272" s="54"/>
      <c r="D272" s="54"/>
      <c r="E272" s="55" t="s">
        <v>314</v>
      </c>
      <c r="F272" s="97">
        <f>F273+F278</f>
        <v>19852</v>
      </c>
      <c r="G272" s="97">
        <f>G273+G278</f>
        <v>22235</v>
      </c>
      <c r="H272" s="97">
        <f>H273+H278</f>
        <v>24926</v>
      </c>
    </row>
    <row r="273" spans="1:8" ht="25.5">
      <c r="A273" s="93"/>
      <c r="B273" s="44">
        <v>1003</v>
      </c>
      <c r="C273" s="44"/>
      <c r="D273" s="44"/>
      <c r="E273" s="45" t="s">
        <v>317</v>
      </c>
      <c r="F273" s="52">
        <f aca="true" t="shared" si="35" ref="F273:H274">F274</f>
        <v>0</v>
      </c>
      <c r="G273" s="52">
        <f t="shared" si="35"/>
        <v>0</v>
      </c>
      <c r="H273" s="52">
        <f t="shared" si="35"/>
        <v>0</v>
      </c>
    </row>
    <row r="274" spans="1:8" ht="12.75">
      <c r="A274" s="93"/>
      <c r="B274" s="7"/>
      <c r="C274" s="34" t="s">
        <v>8</v>
      </c>
      <c r="D274" s="34"/>
      <c r="E274" s="35" t="s">
        <v>263</v>
      </c>
      <c r="F274" s="52">
        <f t="shared" si="35"/>
        <v>0</v>
      </c>
      <c r="G274" s="52">
        <f t="shared" si="35"/>
        <v>0</v>
      </c>
      <c r="H274" s="52">
        <f t="shared" si="35"/>
        <v>0</v>
      </c>
    </row>
    <row r="275" spans="1:8" ht="102">
      <c r="A275" s="93"/>
      <c r="B275" s="7"/>
      <c r="C275" s="34" t="s">
        <v>20</v>
      </c>
      <c r="D275" s="34"/>
      <c r="E275" s="35" t="s">
        <v>321</v>
      </c>
      <c r="F275" s="52">
        <f>F276+F277</f>
        <v>0</v>
      </c>
      <c r="G275" s="52">
        <f>G276+G277</f>
        <v>0</v>
      </c>
      <c r="H275" s="52">
        <f>H276+H277</f>
        <v>0</v>
      </c>
    </row>
    <row r="276" spans="1:8" ht="12.75">
      <c r="A276" s="93"/>
      <c r="B276" s="7"/>
      <c r="C276" s="34"/>
      <c r="D276" s="34" t="s">
        <v>60</v>
      </c>
      <c r="E276" s="35" t="s">
        <v>278</v>
      </c>
      <c r="F276" s="52"/>
      <c r="G276" s="52"/>
      <c r="H276" s="52"/>
    </row>
    <row r="277" spans="1:8" ht="51">
      <c r="A277" s="93"/>
      <c r="B277" s="7"/>
      <c r="C277" s="34"/>
      <c r="D277" s="34" t="s">
        <v>52</v>
      </c>
      <c r="E277" s="35" t="s">
        <v>251</v>
      </c>
      <c r="F277" s="52"/>
      <c r="G277" s="52"/>
      <c r="H277" s="52"/>
    </row>
    <row r="278" spans="1:8" ht="25.5">
      <c r="A278" s="93"/>
      <c r="B278" s="44" t="s">
        <v>230</v>
      </c>
      <c r="C278" s="47"/>
      <c r="D278" s="47"/>
      <c r="E278" s="45" t="s">
        <v>324</v>
      </c>
      <c r="F278" s="52">
        <f aca="true" t="shared" si="36" ref="F278:H279">F279</f>
        <v>19852</v>
      </c>
      <c r="G278" s="52">
        <f t="shared" si="36"/>
        <v>22235</v>
      </c>
      <c r="H278" s="52">
        <f t="shared" si="36"/>
        <v>24926</v>
      </c>
    </row>
    <row r="279" spans="1:8" ht="12.75">
      <c r="A279" s="93"/>
      <c r="B279" s="34"/>
      <c r="C279" s="34" t="s">
        <v>8</v>
      </c>
      <c r="D279" s="34"/>
      <c r="E279" s="35" t="s">
        <v>263</v>
      </c>
      <c r="F279" s="52">
        <f t="shared" si="36"/>
        <v>19852</v>
      </c>
      <c r="G279" s="52">
        <f t="shared" si="36"/>
        <v>22235</v>
      </c>
      <c r="H279" s="52">
        <f t="shared" si="36"/>
        <v>24926</v>
      </c>
    </row>
    <row r="280" spans="1:8" ht="76.5">
      <c r="A280" s="93"/>
      <c r="B280" s="34"/>
      <c r="C280" s="34" t="s">
        <v>15</v>
      </c>
      <c r="D280" s="34"/>
      <c r="E280" s="35" t="s">
        <v>320</v>
      </c>
      <c r="F280" s="52">
        <f>F281+F283</f>
        <v>19852</v>
      </c>
      <c r="G280" s="52">
        <f>G281+G283</f>
        <v>22235</v>
      </c>
      <c r="H280" s="52">
        <f>H281+H283</f>
        <v>24926</v>
      </c>
    </row>
    <row r="281" spans="1:8" ht="89.25">
      <c r="A281" s="93"/>
      <c r="B281" s="34"/>
      <c r="C281" s="34" t="s">
        <v>16</v>
      </c>
      <c r="D281" s="34"/>
      <c r="E281" s="35" t="s">
        <v>18</v>
      </c>
      <c r="F281" s="52">
        <f>F282</f>
        <v>13235</v>
      </c>
      <c r="G281" s="52">
        <f>G282</f>
        <v>14824</v>
      </c>
      <c r="H281" s="52">
        <f>H282</f>
        <v>16617</v>
      </c>
    </row>
    <row r="282" spans="1:8" ht="12.75">
      <c r="A282" s="93"/>
      <c r="B282" s="34"/>
      <c r="C282" s="34"/>
      <c r="D282" s="34" t="s">
        <v>60</v>
      </c>
      <c r="E282" s="35" t="s">
        <v>278</v>
      </c>
      <c r="F282" s="52">
        <v>13235</v>
      </c>
      <c r="G282" s="52">
        <v>14824</v>
      </c>
      <c r="H282" s="52">
        <v>16617</v>
      </c>
    </row>
    <row r="283" spans="1:8" ht="76.5">
      <c r="A283" s="93"/>
      <c r="B283" s="34"/>
      <c r="C283" s="34" t="s">
        <v>17</v>
      </c>
      <c r="D283" s="34"/>
      <c r="E283" s="35" t="s">
        <v>19</v>
      </c>
      <c r="F283" s="52">
        <f>F284</f>
        <v>6617</v>
      </c>
      <c r="G283" s="52">
        <f>G284</f>
        <v>7411</v>
      </c>
      <c r="H283" s="52">
        <f>H284</f>
        <v>8309</v>
      </c>
    </row>
    <row r="284" spans="1:8" ht="12.75">
      <c r="A284" s="93"/>
      <c r="B284" s="34"/>
      <c r="C284" s="34"/>
      <c r="D284" s="34" t="s">
        <v>60</v>
      </c>
      <c r="E284" s="35" t="s">
        <v>278</v>
      </c>
      <c r="F284" s="52">
        <v>6617</v>
      </c>
      <c r="G284" s="52">
        <v>7411</v>
      </c>
      <c r="H284" s="52">
        <v>8309</v>
      </c>
    </row>
    <row r="285" spans="1:8" s="69" customFormat="1" ht="25.5">
      <c r="A285" s="65">
        <v>700</v>
      </c>
      <c r="B285" s="66"/>
      <c r="C285" s="66"/>
      <c r="D285" s="66"/>
      <c r="E285" s="66" t="s">
        <v>130</v>
      </c>
      <c r="F285" s="68">
        <f>F286+F312</f>
        <v>21648565</v>
      </c>
      <c r="G285" s="68">
        <f>G286+G312</f>
        <v>23191360</v>
      </c>
      <c r="H285" s="68">
        <f>H286+H312</f>
        <v>24334013</v>
      </c>
    </row>
    <row r="286" spans="1:8" s="84" customFormat="1" ht="12.75">
      <c r="A286" s="83"/>
      <c r="B286" s="54" t="s">
        <v>70</v>
      </c>
      <c r="C286" s="54"/>
      <c r="D286" s="54"/>
      <c r="E286" s="55" t="s">
        <v>292</v>
      </c>
      <c r="F286" s="74">
        <f>F287+F302+F306</f>
        <v>20483800</v>
      </c>
      <c r="G286" s="74">
        <f>G287+G302+G306</f>
        <v>21920800</v>
      </c>
      <c r="H286" s="74">
        <f>H287+H302+H306</f>
        <v>22961940</v>
      </c>
    </row>
    <row r="287" spans="1:8" ht="12.75">
      <c r="A287" s="31"/>
      <c r="B287" s="44" t="s">
        <v>71</v>
      </c>
      <c r="C287" s="44"/>
      <c r="D287" s="44"/>
      <c r="E287" s="45" t="s">
        <v>293</v>
      </c>
      <c r="F287" s="63">
        <f>F288+F292+F295</f>
        <v>20119300</v>
      </c>
      <c r="G287" s="63">
        <f>G288+G292+G295</f>
        <v>21508100</v>
      </c>
      <c r="H287" s="63">
        <f>H288+H292+H295</f>
        <v>22440900</v>
      </c>
    </row>
    <row r="288" spans="1:8" ht="38.25">
      <c r="A288" s="31"/>
      <c r="B288" s="34"/>
      <c r="C288" s="34" t="s">
        <v>212</v>
      </c>
      <c r="D288" s="34"/>
      <c r="E288" s="35" t="s">
        <v>294</v>
      </c>
      <c r="F288" s="63">
        <f aca="true" t="shared" si="37" ref="F288:H289">F289</f>
        <v>4426690</v>
      </c>
      <c r="G288" s="63">
        <f t="shared" si="37"/>
        <v>4631700</v>
      </c>
      <c r="H288" s="63">
        <f t="shared" si="37"/>
        <v>5056700</v>
      </c>
    </row>
    <row r="289" spans="1:8" ht="25.5">
      <c r="A289" s="31"/>
      <c r="B289" s="34"/>
      <c r="C289" s="34" t="s">
        <v>213</v>
      </c>
      <c r="D289" s="34"/>
      <c r="E289" s="35" t="s">
        <v>257</v>
      </c>
      <c r="F289" s="63">
        <f t="shared" si="37"/>
        <v>4426690</v>
      </c>
      <c r="G289" s="63">
        <f t="shared" si="37"/>
        <v>4631700</v>
      </c>
      <c r="H289" s="63">
        <f t="shared" si="37"/>
        <v>5056700</v>
      </c>
    </row>
    <row r="290" spans="1:8" ht="24.75" customHeight="1">
      <c r="A290" s="31"/>
      <c r="B290" s="34"/>
      <c r="C290" s="34" t="s">
        <v>214</v>
      </c>
      <c r="D290" s="34" t="s">
        <v>51</v>
      </c>
      <c r="E290" s="35" t="s">
        <v>250</v>
      </c>
      <c r="F290" s="63">
        <v>4426690</v>
      </c>
      <c r="G290" s="63">
        <v>4631700</v>
      </c>
      <c r="H290" s="62">
        <v>5056700</v>
      </c>
    </row>
    <row r="291" spans="1:8" ht="38.25" hidden="1">
      <c r="A291" s="31"/>
      <c r="B291" s="34"/>
      <c r="C291" s="34"/>
      <c r="D291" s="34"/>
      <c r="E291" s="91" t="s">
        <v>260</v>
      </c>
      <c r="F291" s="63"/>
      <c r="G291" s="63"/>
      <c r="H291" s="62"/>
    </row>
    <row r="292" spans="1:8" ht="25.5">
      <c r="A292" s="31"/>
      <c r="B292" s="7"/>
      <c r="C292" s="34" t="s">
        <v>217</v>
      </c>
      <c r="D292" s="34"/>
      <c r="E292" s="35" t="s">
        <v>334</v>
      </c>
      <c r="F292" s="63">
        <f aca="true" t="shared" si="38" ref="F292:H293">F293</f>
        <v>0</v>
      </c>
      <c r="G292" s="63">
        <f t="shared" si="38"/>
        <v>0</v>
      </c>
      <c r="H292" s="63">
        <f t="shared" si="38"/>
        <v>0</v>
      </c>
    </row>
    <row r="293" spans="1:8" ht="25.5">
      <c r="A293" s="31"/>
      <c r="B293" s="7"/>
      <c r="C293" s="34" t="s">
        <v>218</v>
      </c>
      <c r="D293" s="34"/>
      <c r="E293" s="35" t="s">
        <v>219</v>
      </c>
      <c r="F293" s="63">
        <f t="shared" si="38"/>
        <v>0</v>
      </c>
      <c r="G293" s="63">
        <f t="shared" si="38"/>
        <v>0</v>
      </c>
      <c r="H293" s="63">
        <f t="shared" si="38"/>
        <v>0</v>
      </c>
    </row>
    <row r="294" spans="1:8" ht="25.5">
      <c r="A294" s="31"/>
      <c r="B294" s="7"/>
      <c r="C294" s="34"/>
      <c r="D294" s="34" t="s">
        <v>51</v>
      </c>
      <c r="E294" s="35" t="s">
        <v>250</v>
      </c>
      <c r="F294" s="63"/>
      <c r="G294" s="63"/>
      <c r="H294" s="62"/>
    </row>
    <row r="295" spans="1:8" ht="12.75">
      <c r="A295" s="31"/>
      <c r="B295" s="7"/>
      <c r="C295" s="34" t="s">
        <v>93</v>
      </c>
      <c r="D295" s="34"/>
      <c r="E295" s="35" t="s">
        <v>325</v>
      </c>
      <c r="F295" s="63">
        <f>F296+F299</f>
        <v>15692610</v>
      </c>
      <c r="G295" s="63">
        <f>G296+G299</f>
        <v>16876400</v>
      </c>
      <c r="H295" s="63">
        <f>H296+H299</f>
        <v>17384200</v>
      </c>
    </row>
    <row r="296" spans="1:8" ht="76.5">
      <c r="A296" s="31"/>
      <c r="B296" s="7"/>
      <c r="C296" s="34" t="s">
        <v>189</v>
      </c>
      <c r="D296" s="34"/>
      <c r="E296" s="35" t="s">
        <v>328</v>
      </c>
      <c r="F296" s="63">
        <f aca="true" t="shared" si="39" ref="F296:H297">F297</f>
        <v>0</v>
      </c>
      <c r="G296" s="63">
        <f t="shared" si="39"/>
        <v>0</v>
      </c>
      <c r="H296" s="63">
        <f t="shared" si="39"/>
        <v>0</v>
      </c>
    </row>
    <row r="297" spans="1:8" ht="25.5">
      <c r="A297" s="31"/>
      <c r="B297" s="7"/>
      <c r="C297" s="34" t="s">
        <v>215</v>
      </c>
      <c r="D297" s="34"/>
      <c r="E297" s="35" t="s">
        <v>216</v>
      </c>
      <c r="F297" s="63">
        <f t="shared" si="39"/>
        <v>0</v>
      </c>
      <c r="G297" s="63">
        <f t="shared" si="39"/>
        <v>0</v>
      </c>
      <c r="H297" s="63">
        <f t="shared" si="39"/>
        <v>0</v>
      </c>
    </row>
    <row r="298" spans="1:8" ht="25.5">
      <c r="A298" s="31"/>
      <c r="B298" s="7"/>
      <c r="C298" s="34"/>
      <c r="D298" s="34" t="s">
        <v>51</v>
      </c>
      <c r="E298" s="35" t="s">
        <v>250</v>
      </c>
      <c r="F298" s="63"/>
      <c r="G298" s="63"/>
      <c r="H298" s="62"/>
    </row>
    <row r="299" spans="1:8" ht="89.25">
      <c r="A299" s="31"/>
      <c r="B299" s="7"/>
      <c r="C299" s="34" t="s">
        <v>122</v>
      </c>
      <c r="D299" s="34"/>
      <c r="E299" s="35" t="s">
        <v>156</v>
      </c>
      <c r="F299" s="63">
        <f aca="true" t="shared" si="40" ref="F299:H300">F300</f>
        <v>15692610</v>
      </c>
      <c r="G299" s="63">
        <f t="shared" si="40"/>
        <v>16876400</v>
      </c>
      <c r="H299" s="63">
        <f t="shared" si="40"/>
        <v>17384200</v>
      </c>
    </row>
    <row r="300" spans="1:8" ht="55.5" customHeight="1">
      <c r="A300" s="31"/>
      <c r="B300" s="7"/>
      <c r="C300" s="34" t="s">
        <v>222</v>
      </c>
      <c r="D300" s="34"/>
      <c r="E300" s="35" t="s">
        <v>223</v>
      </c>
      <c r="F300" s="63">
        <f t="shared" si="40"/>
        <v>15692610</v>
      </c>
      <c r="G300" s="63">
        <f t="shared" si="40"/>
        <v>16876400</v>
      </c>
      <c r="H300" s="63">
        <f t="shared" si="40"/>
        <v>17384200</v>
      </c>
    </row>
    <row r="301" spans="1:8" ht="25.5">
      <c r="A301" s="31"/>
      <c r="B301" s="7"/>
      <c r="C301" s="34"/>
      <c r="D301" s="34" t="s">
        <v>51</v>
      </c>
      <c r="E301" s="35" t="s">
        <v>250</v>
      </c>
      <c r="F301" s="63">
        <v>15692610</v>
      </c>
      <c r="G301" s="63">
        <v>16876400</v>
      </c>
      <c r="H301" s="31">
        <v>17384200</v>
      </c>
    </row>
    <row r="302" spans="1:8" ht="25.5">
      <c r="A302" s="31"/>
      <c r="B302" s="44" t="s">
        <v>72</v>
      </c>
      <c r="C302" s="44"/>
      <c r="D302" s="44"/>
      <c r="E302" s="45" t="s">
        <v>296</v>
      </c>
      <c r="F302" s="63">
        <f aca="true" t="shared" si="41" ref="F302:H304">F303</f>
        <v>164500</v>
      </c>
      <c r="G302" s="63">
        <f t="shared" si="41"/>
        <v>112700</v>
      </c>
      <c r="H302" s="63">
        <f t="shared" si="41"/>
        <v>121040</v>
      </c>
    </row>
    <row r="303" spans="1:8" ht="25.5">
      <c r="A303" s="31"/>
      <c r="B303" s="34"/>
      <c r="C303" s="34" t="s">
        <v>337</v>
      </c>
      <c r="D303" s="34"/>
      <c r="E303" s="35" t="s">
        <v>338</v>
      </c>
      <c r="F303" s="63">
        <f t="shared" si="41"/>
        <v>164500</v>
      </c>
      <c r="G303" s="63">
        <f t="shared" si="41"/>
        <v>112700</v>
      </c>
      <c r="H303" s="63">
        <f t="shared" si="41"/>
        <v>121040</v>
      </c>
    </row>
    <row r="304" spans="1:8" ht="12.75">
      <c r="A304" s="31"/>
      <c r="B304" s="34"/>
      <c r="C304" s="34" t="s">
        <v>339</v>
      </c>
      <c r="D304" s="34"/>
      <c r="E304" s="35" t="s">
        <v>340</v>
      </c>
      <c r="F304" s="63">
        <f t="shared" si="41"/>
        <v>164500</v>
      </c>
      <c r="G304" s="63">
        <f t="shared" si="41"/>
        <v>112700</v>
      </c>
      <c r="H304" s="63">
        <f t="shared" si="41"/>
        <v>121040</v>
      </c>
    </row>
    <row r="305" spans="1:8" ht="25.5">
      <c r="A305" s="31"/>
      <c r="B305" s="34"/>
      <c r="C305" s="34"/>
      <c r="D305" s="34" t="s">
        <v>51</v>
      </c>
      <c r="E305" s="35" t="s">
        <v>250</v>
      </c>
      <c r="F305" s="63">
        <v>164500</v>
      </c>
      <c r="G305" s="63">
        <v>112700</v>
      </c>
      <c r="H305" s="62">
        <v>121040</v>
      </c>
    </row>
    <row r="306" spans="1:8" ht="25.5">
      <c r="A306" s="31"/>
      <c r="B306" s="44" t="s">
        <v>73</v>
      </c>
      <c r="C306" s="44"/>
      <c r="D306" s="44"/>
      <c r="E306" s="45" t="s">
        <v>297</v>
      </c>
      <c r="F306" s="63">
        <f>F307</f>
        <v>200000</v>
      </c>
      <c r="G306" s="63">
        <f>G307</f>
        <v>300000</v>
      </c>
      <c r="H306" s="63">
        <f>H307</f>
        <v>400000</v>
      </c>
    </row>
    <row r="307" spans="1:8" ht="25.5">
      <c r="A307" s="31"/>
      <c r="B307" s="7"/>
      <c r="C307" s="34" t="s">
        <v>319</v>
      </c>
      <c r="D307" s="34"/>
      <c r="E307" s="35" t="s">
        <v>298</v>
      </c>
      <c r="F307" s="63">
        <f>F310</f>
        <v>200000</v>
      </c>
      <c r="G307" s="63">
        <f>G310</f>
        <v>300000</v>
      </c>
      <c r="H307" s="63">
        <f>H310</f>
        <v>400000</v>
      </c>
    </row>
    <row r="308" spans="1:8" ht="76.5" hidden="1">
      <c r="A308" s="31"/>
      <c r="B308" s="7"/>
      <c r="C308" s="34" t="s">
        <v>341</v>
      </c>
      <c r="D308" s="34"/>
      <c r="E308" s="35" t="s">
        <v>299</v>
      </c>
      <c r="F308" s="63"/>
      <c r="G308" s="63"/>
      <c r="H308" s="62"/>
    </row>
    <row r="309" spans="1:8" ht="12.75" hidden="1">
      <c r="A309" s="31"/>
      <c r="B309" s="7"/>
      <c r="C309" s="34"/>
      <c r="D309" s="34" t="s">
        <v>50</v>
      </c>
      <c r="E309" s="35" t="s">
        <v>249</v>
      </c>
      <c r="F309" s="63"/>
      <c r="G309" s="63"/>
      <c r="H309" s="62"/>
    </row>
    <row r="310" spans="1:8" ht="63.75">
      <c r="A310" s="31"/>
      <c r="B310" s="7"/>
      <c r="C310" s="34" t="s">
        <v>342</v>
      </c>
      <c r="D310" s="34"/>
      <c r="E310" s="35" t="s">
        <v>300</v>
      </c>
      <c r="F310" s="63">
        <f>F311</f>
        <v>200000</v>
      </c>
      <c r="G310" s="63">
        <f>G311</f>
        <v>300000</v>
      </c>
      <c r="H310" s="63">
        <f>H311</f>
        <v>400000</v>
      </c>
    </row>
    <row r="311" spans="1:8" ht="12.75">
      <c r="A311" s="31"/>
      <c r="B311" s="7"/>
      <c r="C311" s="34"/>
      <c r="D311" s="34" t="s">
        <v>50</v>
      </c>
      <c r="E311" s="35" t="s">
        <v>249</v>
      </c>
      <c r="F311" s="63">
        <v>200000</v>
      </c>
      <c r="G311" s="63">
        <v>300000</v>
      </c>
      <c r="H311" s="62">
        <v>400000</v>
      </c>
    </row>
    <row r="312" spans="1:8" ht="12.75">
      <c r="A312" s="31"/>
      <c r="B312" s="54">
        <v>1000</v>
      </c>
      <c r="C312" s="54"/>
      <c r="D312" s="54"/>
      <c r="E312" s="55" t="s">
        <v>314</v>
      </c>
      <c r="F312" s="99">
        <f>F313+F317+F325</f>
        <v>1164765</v>
      </c>
      <c r="G312" s="99">
        <f>G313+G317+G325</f>
        <v>1270560</v>
      </c>
      <c r="H312" s="99">
        <f>H313+H317+H325</f>
        <v>1372073</v>
      </c>
    </row>
    <row r="313" spans="1:8" ht="25.5">
      <c r="A313" s="31"/>
      <c r="B313" s="44">
        <v>1003</v>
      </c>
      <c r="C313" s="44"/>
      <c r="D313" s="44"/>
      <c r="E313" s="45" t="s">
        <v>317</v>
      </c>
      <c r="F313" s="63">
        <f aca="true" t="shared" si="42" ref="F313:H315">F314</f>
        <v>160500</v>
      </c>
      <c r="G313" s="63">
        <f t="shared" si="42"/>
        <v>183350</v>
      </c>
      <c r="H313" s="63">
        <f t="shared" si="42"/>
        <v>201680</v>
      </c>
    </row>
    <row r="314" spans="1:8" ht="12.75">
      <c r="A314" s="31"/>
      <c r="B314" s="7"/>
      <c r="C314" s="34" t="s">
        <v>8</v>
      </c>
      <c r="D314" s="34"/>
      <c r="E314" s="35" t="s">
        <v>263</v>
      </c>
      <c r="F314" s="63">
        <f t="shared" si="42"/>
        <v>160500</v>
      </c>
      <c r="G314" s="63">
        <f t="shared" si="42"/>
        <v>183350</v>
      </c>
      <c r="H314" s="63">
        <f t="shared" si="42"/>
        <v>201680</v>
      </c>
    </row>
    <row r="315" spans="1:8" ht="102">
      <c r="A315" s="31"/>
      <c r="B315" s="7"/>
      <c r="C315" s="34" t="s">
        <v>20</v>
      </c>
      <c r="D315" s="34"/>
      <c r="E315" s="35" t="s">
        <v>321</v>
      </c>
      <c r="F315" s="63">
        <f t="shared" si="42"/>
        <v>160500</v>
      </c>
      <c r="G315" s="63">
        <f t="shared" si="42"/>
        <v>183350</v>
      </c>
      <c r="H315" s="63">
        <f t="shared" si="42"/>
        <v>201680</v>
      </c>
    </row>
    <row r="316" spans="1:8" ht="12.75">
      <c r="A316" s="31"/>
      <c r="B316" s="7"/>
      <c r="C316" s="34"/>
      <c r="D316" s="34" t="s">
        <v>60</v>
      </c>
      <c r="E316" s="35" t="s">
        <v>278</v>
      </c>
      <c r="F316" s="63">
        <v>160500</v>
      </c>
      <c r="G316" s="63">
        <v>183350</v>
      </c>
      <c r="H316" s="62">
        <v>201680</v>
      </c>
    </row>
    <row r="317" spans="1:8" ht="15.75" customHeight="1">
      <c r="A317" s="31"/>
      <c r="B317" s="44" t="s">
        <v>229</v>
      </c>
      <c r="C317" s="44"/>
      <c r="D317" s="44"/>
      <c r="E317" s="45" t="s">
        <v>323</v>
      </c>
      <c r="F317" s="63">
        <f>F318</f>
        <v>964560</v>
      </c>
      <c r="G317" s="63">
        <f>G318</f>
        <v>1042740</v>
      </c>
      <c r="H317" s="63">
        <f>H318</f>
        <v>1120540</v>
      </c>
    </row>
    <row r="318" spans="1:8" ht="51">
      <c r="A318" s="31"/>
      <c r="B318" s="34"/>
      <c r="C318" s="34" t="s">
        <v>21</v>
      </c>
      <c r="D318" s="34"/>
      <c r="E318" s="35" t="s">
        <v>322</v>
      </c>
      <c r="F318" s="63">
        <f>F319+F321+F323</f>
        <v>964560</v>
      </c>
      <c r="G318" s="63">
        <f>G319+G321+G323</f>
        <v>1042740</v>
      </c>
      <c r="H318" s="63">
        <f>H319+H321+H323</f>
        <v>1120540</v>
      </c>
    </row>
    <row r="319" spans="1:8" ht="25.5">
      <c r="A319" s="31"/>
      <c r="B319" s="34"/>
      <c r="C319" s="34" t="s">
        <v>22</v>
      </c>
      <c r="D319" s="30"/>
      <c r="E319" s="35" t="s">
        <v>23</v>
      </c>
      <c r="F319" s="63">
        <f>F320</f>
        <v>229240</v>
      </c>
      <c r="G319" s="63">
        <f>G320</f>
        <v>247800</v>
      </c>
      <c r="H319" s="63">
        <f>H320</f>
        <v>266240</v>
      </c>
    </row>
    <row r="320" spans="1:8" ht="25.5">
      <c r="A320" s="31"/>
      <c r="B320" s="34"/>
      <c r="C320" s="34"/>
      <c r="D320" s="34" t="s">
        <v>51</v>
      </c>
      <c r="E320" s="35" t="s">
        <v>250</v>
      </c>
      <c r="F320" s="63">
        <v>229240</v>
      </c>
      <c r="G320" s="63">
        <v>247800</v>
      </c>
      <c r="H320" s="62">
        <v>266240</v>
      </c>
    </row>
    <row r="321" spans="1:8" ht="25.5">
      <c r="A321" s="31"/>
      <c r="B321" s="34"/>
      <c r="C321" s="34" t="s">
        <v>24</v>
      </c>
      <c r="D321" s="34"/>
      <c r="E321" s="35" t="s">
        <v>25</v>
      </c>
      <c r="F321" s="63">
        <f>F322</f>
        <v>77490</v>
      </c>
      <c r="G321" s="63">
        <f>G322</f>
        <v>83760</v>
      </c>
      <c r="H321" s="63">
        <f>H322</f>
        <v>89990</v>
      </c>
    </row>
    <row r="322" spans="1:8" ht="25.5">
      <c r="A322" s="31"/>
      <c r="B322" s="34"/>
      <c r="C322" s="34"/>
      <c r="D322" s="34" t="s">
        <v>51</v>
      </c>
      <c r="E322" s="35" t="s">
        <v>250</v>
      </c>
      <c r="F322" s="63">
        <v>77490</v>
      </c>
      <c r="G322" s="63">
        <v>83760</v>
      </c>
      <c r="H322" s="62">
        <v>89990</v>
      </c>
    </row>
    <row r="323" spans="1:8" ht="25.5">
      <c r="A323" s="31"/>
      <c r="B323" s="34"/>
      <c r="C323" s="34" t="s">
        <v>26</v>
      </c>
      <c r="D323" s="34"/>
      <c r="E323" s="35" t="s">
        <v>27</v>
      </c>
      <c r="F323" s="63">
        <f>F324</f>
        <v>657830</v>
      </c>
      <c r="G323" s="63">
        <f>G324</f>
        <v>711180</v>
      </c>
      <c r="H323" s="63">
        <f>H324</f>
        <v>764310</v>
      </c>
    </row>
    <row r="324" spans="1:8" ht="25.5">
      <c r="A324" s="31"/>
      <c r="B324" s="34"/>
      <c r="C324" s="34"/>
      <c r="D324" s="34" t="s">
        <v>51</v>
      </c>
      <c r="E324" s="35" t="s">
        <v>250</v>
      </c>
      <c r="F324" s="63">
        <v>657830</v>
      </c>
      <c r="G324" s="63">
        <v>711180</v>
      </c>
      <c r="H324" s="98">
        <v>764310</v>
      </c>
    </row>
    <row r="325" spans="1:8" ht="25.5">
      <c r="A325" s="31"/>
      <c r="B325" s="44" t="s">
        <v>230</v>
      </c>
      <c r="C325" s="47"/>
      <c r="D325" s="47"/>
      <c r="E325" s="45" t="s">
        <v>324</v>
      </c>
      <c r="F325" s="63">
        <f aca="true" t="shared" si="43" ref="F325:H326">F326</f>
        <v>39705</v>
      </c>
      <c r="G325" s="63">
        <f t="shared" si="43"/>
        <v>44470</v>
      </c>
      <c r="H325" s="63">
        <f t="shared" si="43"/>
        <v>49853</v>
      </c>
    </row>
    <row r="326" spans="1:8" ht="12.75">
      <c r="A326" s="31"/>
      <c r="B326" s="34"/>
      <c r="C326" s="34" t="s">
        <v>8</v>
      </c>
      <c r="D326" s="34"/>
      <c r="E326" s="35" t="s">
        <v>263</v>
      </c>
      <c r="F326" s="63">
        <f t="shared" si="43"/>
        <v>39705</v>
      </c>
      <c r="G326" s="63">
        <f t="shared" si="43"/>
        <v>44470</v>
      </c>
      <c r="H326" s="63">
        <f t="shared" si="43"/>
        <v>49853</v>
      </c>
    </row>
    <row r="327" spans="1:8" ht="76.5">
      <c r="A327" s="31"/>
      <c r="B327" s="34"/>
      <c r="C327" s="34" t="s">
        <v>15</v>
      </c>
      <c r="D327" s="34"/>
      <c r="E327" s="35" t="s">
        <v>320</v>
      </c>
      <c r="F327" s="63">
        <f>F328+F330</f>
        <v>39705</v>
      </c>
      <c r="G327" s="63">
        <f>G328+G330</f>
        <v>44470</v>
      </c>
      <c r="H327" s="63">
        <f>H328+H330</f>
        <v>49853</v>
      </c>
    </row>
    <row r="328" spans="1:8" ht="89.25">
      <c r="A328" s="31"/>
      <c r="B328" s="34"/>
      <c r="C328" s="34" t="s">
        <v>16</v>
      </c>
      <c r="D328" s="34"/>
      <c r="E328" s="35" t="s">
        <v>18</v>
      </c>
      <c r="F328" s="63">
        <f>F329</f>
        <v>26470</v>
      </c>
      <c r="G328" s="63">
        <f>G329</f>
        <v>29646</v>
      </c>
      <c r="H328" s="63">
        <f>H329</f>
        <v>33235</v>
      </c>
    </row>
    <row r="329" spans="1:8" ht="12.75">
      <c r="A329" s="31"/>
      <c r="B329" s="34"/>
      <c r="C329" s="34"/>
      <c r="D329" s="34" t="s">
        <v>60</v>
      </c>
      <c r="E329" s="35" t="s">
        <v>278</v>
      </c>
      <c r="F329" s="63">
        <v>26470</v>
      </c>
      <c r="G329" s="63">
        <v>29646</v>
      </c>
      <c r="H329" s="62">
        <v>33235</v>
      </c>
    </row>
    <row r="330" spans="1:8" ht="76.5">
      <c r="A330" s="31"/>
      <c r="B330" s="34"/>
      <c r="C330" s="34" t="s">
        <v>17</v>
      </c>
      <c r="D330" s="34"/>
      <c r="E330" s="35" t="s">
        <v>19</v>
      </c>
      <c r="F330" s="63">
        <f>F331</f>
        <v>13235</v>
      </c>
      <c r="G330" s="63">
        <f>G331</f>
        <v>14824</v>
      </c>
      <c r="H330" s="63">
        <f>H331</f>
        <v>16618</v>
      </c>
    </row>
    <row r="331" spans="1:8" ht="12.75">
      <c r="A331" s="31"/>
      <c r="B331" s="34"/>
      <c r="C331" s="34"/>
      <c r="D331" s="34" t="s">
        <v>60</v>
      </c>
      <c r="E331" s="35" t="s">
        <v>278</v>
      </c>
      <c r="F331" s="63">
        <v>13235</v>
      </c>
      <c r="G331" s="63">
        <v>14824</v>
      </c>
      <c r="H331" s="62">
        <v>16618</v>
      </c>
    </row>
    <row r="332" spans="1:8" s="69" customFormat="1" ht="25.5">
      <c r="A332" s="65">
        <v>700</v>
      </c>
      <c r="B332" s="66"/>
      <c r="C332" s="66"/>
      <c r="D332" s="66"/>
      <c r="E332" s="66" t="s">
        <v>131</v>
      </c>
      <c r="F332" s="68">
        <f>F333+F359</f>
        <v>13089923</v>
      </c>
      <c r="G332" s="68">
        <f>G333+G359</f>
        <v>13665595</v>
      </c>
      <c r="H332" s="68">
        <f>H333+H359</f>
        <v>14450716</v>
      </c>
    </row>
    <row r="333" spans="1:8" ht="12.75">
      <c r="A333" s="31"/>
      <c r="B333" s="54" t="s">
        <v>70</v>
      </c>
      <c r="C333" s="54"/>
      <c r="D333" s="54"/>
      <c r="E333" s="55" t="s">
        <v>292</v>
      </c>
      <c r="F333" s="74">
        <f>F334+F349+F353</f>
        <v>12608600</v>
      </c>
      <c r="G333" s="74">
        <f>G334+G349+G353</f>
        <v>13135950</v>
      </c>
      <c r="H333" s="74">
        <f>H334+H349+H353</f>
        <v>13876470</v>
      </c>
    </row>
    <row r="334" spans="1:8" ht="12.75">
      <c r="A334" s="31"/>
      <c r="B334" s="44" t="s">
        <v>71</v>
      </c>
      <c r="C334" s="44"/>
      <c r="D334" s="44"/>
      <c r="E334" s="45" t="s">
        <v>293</v>
      </c>
      <c r="F334" s="63">
        <f>F335+F339+F342</f>
        <v>11954500</v>
      </c>
      <c r="G334" s="63">
        <f>G335+G339+G342</f>
        <v>12777600</v>
      </c>
      <c r="H334" s="63">
        <f>H335+H339+H342</f>
        <v>13413800</v>
      </c>
    </row>
    <row r="335" spans="1:8" ht="38.25">
      <c r="A335" s="31"/>
      <c r="B335" s="34"/>
      <c r="C335" s="34" t="s">
        <v>212</v>
      </c>
      <c r="D335" s="34"/>
      <c r="E335" s="35" t="s">
        <v>294</v>
      </c>
      <c r="F335" s="63">
        <f aca="true" t="shared" si="44" ref="F335:H336">F336</f>
        <v>2841480</v>
      </c>
      <c r="G335" s="63">
        <f t="shared" si="44"/>
        <v>4091000</v>
      </c>
      <c r="H335" s="63">
        <f t="shared" si="44"/>
        <v>4466500</v>
      </c>
    </row>
    <row r="336" spans="1:8" ht="25.5">
      <c r="A336" s="31"/>
      <c r="B336" s="34"/>
      <c r="C336" s="34" t="s">
        <v>213</v>
      </c>
      <c r="D336" s="34"/>
      <c r="E336" s="35" t="s">
        <v>257</v>
      </c>
      <c r="F336" s="63">
        <f t="shared" si="44"/>
        <v>2841480</v>
      </c>
      <c r="G336" s="63">
        <f t="shared" si="44"/>
        <v>4091000</v>
      </c>
      <c r="H336" s="63">
        <f t="shared" si="44"/>
        <v>4466500</v>
      </c>
    </row>
    <row r="337" spans="1:8" ht="25.5">
      <c r="A337" s="31"/>
      <c r="B337" s="34"/>
      <c r="C337" s="34" t="s">
        <v>214</v>
      </c>
      <c r="D337" s="34" t="s">
        <v>51</v>
      </c>
      <c r="E337" s="35" t="s">
        <v>250</v>
      </c>
      <c r="F337" s="63">
        <v>2841480</v>
      </c>
      <c r="G337" s="63">
        <v>4091000</v>
      </c>
      <c r="H337" s="62">
        <v>4466500</v>
      </c>
    </row>
    <row r="338" spans="1:8" ht="38.25">
      <c r="A338" s="31"/>
      <c r="B338" s="34"/>
      <c r="C338" s="34"/>
      <c r="D338" s="34"/>
      <c r="E338" s="91" t="s">
        <v>260</v>
      </c>
      <c r="F338" s="63">
        <v>112000</v>
      </c>
      <c r="G338" s="63">
        <v>117500</v>
      </c>
      <c r="H338" s="62">
        <v>123200</v>
      </c>
    </row>
    <row r="339" spans="1:8" ht="25.5">
      <c r="A339" s="31"/>
      <c r="B339" s="7"/>
      <c r="C339" s="34" t="s">
        <v>217</v>
      </c>
      <c r="D339" s="34"/>
      <c r="E339" s="35" t="s">
        <v>334</v>
      </c>
      <c r="F339" s="63">
        <f aca="true" t="shared" si="45" ref="F339:H340">F340</f>
        <v>0</v>
      </c>
      <c r="G339" s="63">
        <f t="shared" si="45"/>
        <v>0</v>
      </c>
      <c r="H339" s="63">
        <f t="shared" si="45"/>
        <v>0</v>
      </c>
    </row>
    <row r="340" spans="1:8" ht="25.5">
      <c r="A340" s="31"/>
      <c r="B340" s="7"/>
      <c r="C340" s="34" t="s">
        <v>218</v>
      </c>
      <c r="D340" s="34"/>
      <c r="E340" s="35" t="s">
        <v>219</v>
      </c>
      <c r="F340" s="63">
        <f t="shared" si="45"/>
        <v>0</v>
      </c>
      <c r="G340" s="63">
        <f t="shared" si="45"/>
        <v>0</v>
      </c>
      <c r="H340" s="63">
        <f t="shared" si="45"/>
        <v>0</v>
      </c>
    </row>
    <row r="341" spans="1:8" ht="25.5">
      <c r="A341" s="31"/>
      <c r="B341" s="7"/>
      <c r="C341" s="34"/>
      <c r="D341" s="34" t="s">
        <v>51</v>
      </c>
      <c r="E341" s="35" t="s">
        <v>250</v>
      </c>
      <c r="F341" s="63"/>
      <c r="G341" s="63"/>
      <c r="H341" s="62"/>
    </row>
    <row r="342" spans="1:8" ht="12.75">
      <c r="A342" s="31"/>
      <c r="B342" s="7"/>
      <c r="C342" s="34" t="s">
        <v>93</v>
      </c>
      <c r="D342" s="34"/>
      <c r="E342" s="35" t="s">
        <v>325</v>
      </c>
      <c r="F342" s="63">
        <f>F343+F346</f>
        <v>9113020</v>
      </c>
      <c r="G342" s="63">
        <f>G343+G346</f>
        <v>8686600</v>
      </c>
      <c r="H342" s="63">
        <f>H343+H346</f>
        <v>8947300</v>
      </c>
    </row>
    <row r="343" spans="1:8" ht="76.5">
      <c r="A343" s="31"/>
      <c r="B343" s="7"/>
      <c r="C343" s="34" t="s">
        <v>189</v>
      </c>
      <c r="D343" s="34"/>
      <c r="E343" s="35" t="s">
        <v>328</v>
      </c>
      <c r="F343" s="63">
        <f aca="true" t="shared" si="46" ref="F343:H344">F344</f>
        <v>0</v>
      </c>
      <c r="G343" s="63">
        <f t="shared" si="46"/>
        <v>0</v>
      </c>
      <c r="H343" s="63">
        <f t="shared" si="46"/>
        <v>0</v>
      </c>
    </row>
    <row r="344" spans="1:8" ht="25.5">
      <c r="A344" s="31"/>
      <c r="B344" s="7"/>
      <c r="C344" s="34" t="s">
        <v>215</v>
      </c>
      <c r="D344" s="34"/>
      <c r="E344" s="35" t="s">
        <v>216</v>
      </c>
      <c r="F344" s="63">
        <f t="shared" si="46"/>
        <v>0</v>
      </c>
      <c r="G344" s="63">
        <f t="shared" si="46"/>
        <v>0</v>
      </c>
      <c r="H344" s="63">
        <f t="shared" si="46"/>
        <v>0</v>
      </c>
    </row>
    <row r="345" spans="1:8" ht="25.5">
      <c r="A345" s="31"/>
      <c r="B345" s="7"/>
      <c r="C345" s="34"/>
      <c r="D345" s="34" t="s">
        <v>51</v>
      </c>
      <c r="E345" s="35" t="s">
        <v>250</v>
      </c>
      <c r="F345" s="63"/>
      <c r="G345" s="63"/>
      <c r="H345" s="62"/>
    </row>
    <row r="346" spans="1:8" ht="89.25">
      <c r="A346" s="31"/>
      <c r="B346" s="7"/>
      <c r="C346" s="34" t="s">
        <v>122</v>
      </c>
      <c r="D346" s="34"/>
      <c r="E346" s="35" t="s">
        <v>156</v>
      </c>
      <c r="F346" s="63">
        <f aca="true" t="shared" si="47" ref="F346:H347">F347</f>
        <v>9113020</v>
      </c>
      <c r="G346" s="63">
        <f t="shared" si="47"/>
        <v>8686600</v>
      </c>
      <c r="H346" s="63">
        <f t="shared" si="47"/>
        <v>8947300</v>
      </c>
    </row>
    <row r="347" spans="1:8" ht="54.75" customHeight="1">
      <c r="A347" s="31"/>
      <c r="B347" s="7"/>
      <c r="C347" s="34" t="s">
        <v>222</v>
      </c>
      <c r="D347" s="34"/>
      <c r="E347" s="35" t="s">
        <v>223</v>
      </c>
      <c r="F347" s="63">
        <f t="shared" si="47"/>
        <v>9113020</v>
      </c>
      <c r="G347" s="63">
        <f t="shared" si="47"/>
        <v>8686600</v>
      </c>
      <c r="H347" s="63">
        <f t="shared" si="47"/>
        <v>8947300</v>
      </c>
    </row>
    <row r="348" spans="1:8" ht="25.5">
      <c r="A348" s="31"/>
      <c r="B348" s="7"/>
      <c r="C348" s="34"/>
      <c r="D348" s="34" t="s">
        <v>51</v>
      </c>
      <c r="E348" s="35" t="s">
        <v>250</v>
      </c>
      <c r="F348" s="63">
        <v>9113020</v>
      </c>
      <c r="G348" s="63">
        <v>8686600</v>
      </c>
      <c r="H348" s="62">
        <v>8947300</v>
      </c>
    </row>
    <row r="349" spans="1:8" ht="25.5">
      <c r="A349" s="31"/>
      <c r="B349" s="44" t="s">
        <v>72</v>
      </c>
      <c r="C349" s="44"/>
      <c r="D349" s="44"/>
      <c r="E349" s="45" t="s">
        <v>296</v>
      </c>
      <c r="F349" s="63">
        <f aca="true" t="shared" si="48" ref="F349:H351">F350</f>
        <v>54100</v>
      </c>
      <c r="G349" s="63">
        <f t="shared" si="48"/>
        <v>58350</v>
      </c>
      <c r="H349" s="63">
        <f t="shared" si="48"/>
        <v>62670</v>
      </c>
    </row>
    <row r="350" spans="1:8" ht="25.5">
      <c r="A350" s="31"/>
      <c r="B350" s="34"/>
      <c r="C350" s="34" t="s">
        <v>337</v>
      </c>
      <c r="D350" s="34"/>
      <c r="E350" s="35" t="s">
        <v>338</v>
      </c>
      <c r="F350" s="63">
        <f t="shared" si="48"/>
        <v>54100</v>
      </c>
      <c r="G350" s="63">
        <f t="shared" si="48"/>
        <v>58350</v>
      </c>
      <c r="H350" s="63">
        <f t="shared" si="48"/>
        <v>62670</v>
      </c>
    </row>
    <row r="351" spans="1:8" ht="12.75">
      <c r="A351" s="31"/>
      <c r="B351" s="34"/>
      <c r="C351" s="34" t="s">
        <v>339</v>
      </c>
      <c r="D351" s="34"/>
      <c r="E351" s="35" t="s">
        <v>340</v>
      </c>
      <c r="F351" s="63">
        <f t="shared" si="48"/>
        <v>54100</v>
      </c>
      <c r="G351" s="63">
        <f t="shared" si="48"/>
        <v>58350</v>
      </c>
      <c r="H351" s="63">
        <f t="shared" si="48"/>
        <v>62670</v>
      </c>
    </row>
    <row r="352" spans="1:8" ht="25.5">
      <c r="A352" s="31"/>
      <c r="B352" s="34"/>
      <c r="C352" s="34"/>
      <c r="D352" s="34" t="s">
        <v>51</v>
      </c>
      <c r="E352" s="35" t="s">
        <v>250</v>
      </c>
      <c r="F352" s="63">
        <v>54100</v>
      </c>
      <c r="G352" s="63">
        <v>58350</v>
      </c>
      <c r="H352" s="62">
        <v>62670</v>
      </c>
    </row>
    <row r="353" spans="1:8" ht="25.5">
      <c r="A353" s="31"/>
      <c r="B353" s="44" t="s">
        <v>73</v>
      </c>
      <c r="C353" s="44"/>
      <c r="D353" s="44"/>
      <c r="E353" s="45" t="s">
        <v>297</v>
      </c>
      <c r="F353" s="63">
        <f>F354</f>
        <v>600000</v>
      </c>
      <c r="G353" s="63">
        <f>G354</f>
        <v>300000</v>
      </c>
      <c r="H353" s="63">
        <f>H354</f>
        <v>400000</v>
      </c>
    </row>
    <row r="354" spans="1:8" ht="24.75" customHeight="1">
      <c r="A354" s="31"/>
      <c r="B354" s="7"/>
      <c r="C354" s="34" t="s">
        <v>319</v>
      </c>
      <c r="D354" s="34"/>
      <c r="E354" s="35" t="s">
        <v>298</v>
      </c>
      <c r="F354" s="63">
        <f>F357</f>
        <v>600000</v>
      </c>
      <c r="G354" s="63">
        <f>G357</f>
        <v>300000</v>
      </c>
      <c r="H354" s="63">
        <f>H357</f>
        <v>400000</v>
      </c>
    </row>
    <row r="355" spans="1:8" ht="76.5" hidden="1">
      <c r="A355" s="31"/>
      <c r="B355" s="7"/>
      <c r="C355" s="34" t="s">
        <v>341</v>
      </c>
      <c r="D355" s="34"/>
      <c r="E355" s="35" t="s">
        <v>299</v>
      </c>
      <c r="F355" s="63"/>
      <c r="G355" s="63"/>
      <c r="H355" s="62"/>
    </row>
    <row r="356" spans="1:8" ht="12.75" hidden="1">
      <c r="A356" s="31"/>
      <c r="B356" s="7"/>
      <c r="C356" s="34"/>
      <c r="D356" s="34" t="s">
        <v>50</v>
      </c>
      <c r="E356" s="35" t="s">
        <v>249</v>
      </c>
      <c r="F356" s="63"/>
      <c r="G356" s="63"/>
      <c r="H356" s="62"/>
    </row>
    <row r="357" spans="1:8" ht="63.75">
      <c r="A357" s="31"/>
      <c r="B357" s="7"/>
      <c r="C357" s="34" t="s">
        <v>342</v>
      </c>
      <c r="D357" s="34"/>
      <c r="E357" s="35" t="s">
        <v>300</v>
      </c>
      <c r="F357" s="63">
        <f>F358</f>
        <v>600000</v>
      </c>
      <c r="G357" s="63">
        <f>G358</f>
        <v>300000</v>
      </c>
      <c r="H357" s="63">
        <f>H358</f>
        <v>400000</v>
      </c>
    </row>
    <row r="358" spans="1:8" ht="12.75">
      <c r="A358" s="31"/>
      <c r="B358" s="7"/>
      <c r="C358" s="34"/>
      <c r="D358" s="34" t="s">
        <v>50</v>
      </c>
      <c r="E358" s="35" t="s">
        <v>249</v>
      </c>
      <c r="F358" s="63">
        <v>600000</v>
      </c>
      <c r="G358" s="63">
        <v>300000</v>
      </c>
      <c r="H358" s="62">
        <v>400000</v>
      </c>
    </row>
    <row r="359" spans="1:8" ht="12.75">
      <c r="A359" s="31"/>
      <c r="B359" s="54">
        <v>1000</v>
      </c>
      <c r="C359" s="54"/>
      <c r="D359" s="54"/>
      <c r="E359" s="55" t="s">
        <v>314</v>
      </c>
      <c r="F359" s="99">
        <f>F360+F364+F372</f>
        <v>481323</v>
      </c>
      <c r="G359" s="99">
        <f>G360+G364+G372</f>
        <v>529645</v>
      </c>
      <c r="H359" s="99">
        <f>H360+H364+H372</f>
        <v>574246</v>
      </c>
    </row>
    <row r="360" spans="1:8" ht="25.5">
      <c r="A360" s="31"/>
      <c r="B360" s="44">
        <v>1003</v>
      </c>
      <c r="C360" s="44"/>
      <c r="D360" s="44"/>
      <c r="E360" s="45" t="s">
        <v>317</v>
      </c>
      <c r="F360" s="63">
        <f aca="true" t="shared" si="49" ref="F360:H362">F361</f>
        <v>139600</v>
      </c>
      <c r="G360" s="63">
        <f t="shared" si="49"/>
        <v>159460</v>
      </c>
      <c r="H360" s="63">
        <f t="shared" si="49"/>
        <v>175410</v>
      </c>
    </row>
    <row r="361" spans="1:8" ht="12.75">
      <c r="A361" s="31"/>
      <c r="B361" s="7"/>
      <c r="C361" s="34" t="s">
        <v>8</v>
      </c>
      <c r="D361" s="34"/>
      <c r="E361" s="35" t="s">
        <v>263</v>
      </c>
      <c r="F361" s="63">
        <f t="shared" si="49"/>
        <v>139600</v>
      </c>
      <c r="G361" s="63">
        <f t="shared" si="49"/>
        <v>159460</v>
      </c>
      <c r="H361" s="63">
        <f t="shared" si="49"/>
        <v>175410</v>
      </c>
    </row>
    <row r="362" spans="1:8" ht="102">
      <c r="A362" s="31"/>
      <c r="B362" s="7"/>
      <c r="C362" s="34" t="s">
        <v>20</v>
      </c>
      <c r="D362" s="34"/>
      <c r="E362" s="35" t="s">
        <v>321</v>
      </c>
      <c r="F362" s="63">
        <f t="shared" si="49"/>
        <v>139600</v>
      </c>
      <c r="G362" s="63">
        <f t="shared" si="49"/>
        <v>159460</v>
      </c>
      <c r="H362" s="63">
        <f t="shared" si="49"/>
        <v>175410</v>
      </c>
    </row>
    <row r="363" spans="1:8" ht="12.75">
      <c r="A363" s="31"/>
      <c r="B363" s="7"/>
      <c r="C363" s="34"/>
      <c r="D363" s="34" t="s">
        <v>60</v>
      </c>
      <c r="E363" s="35" t="s">
        <v>278</v>
      </c>
      <c r="F363" s="63">
        <v>139600</v>
      </c>
      <c r="G363" s="63">
        <v>159460</v>
      </c>
      <c r="H363" s="62">
        <v>175410</v>
      </c>
    </row>
    <row r="364" spans="1:8" ht="12.75">
      <c r="A364" s="31"/>
      <c r="B364" s="44" t="s">
        <v>229</v>
      </c>
      <c r="C364" s="44"/>
      <c r="D364" s="44"/>
      <c r="E364" s="45" t="s">
        <v>323</v>
      </c>
      <c r="F364" s="63">
        <f>F365</f>
        <v>321870</v>
      </c>
      <c r="G364" s="63">
        <f>G365</f>
        <v>347950</v>
      </c>
      <c r="H364" s="63">
        <f>H365</f>
        <v>373910</v>
      </c>
    </row>
    <row r="365" spans="1:8" ht="51">
      <c r="A365" s="31"/>
      <c r="B365" s="34"/>
      <c r="C365" s="34" t="s">
        <v>21</v>
      </c>
      <c r="D365" s="34"/>
      <c r="E365" s="35" t="s">
        <v>322</v>
      </c>
      <c r="F365" s="63">
        <f>F366+F368+F370</f>
        <v>321870</v>
      </c>
      <c r="G365" s="63">
        <f>G366+G368+G370</f>
        <v>347950</v>
      </c>
      <c r="H365" s="63">
        <f>H366+H368+H370</f>
        <v>373910</v>
      </c>
    </row>
    <row r="366" spans="1:8" ht="25.5">
      <c r="A366" s="31"/>
      <c r="B366" s="34"/>
      <c r="C366" s="34" t="s">
        <v>22</v>
      </c>
      <c r="D366" s="30"/>
      <c r="E366" s="35" t="s">
        <v>23</v>
      </c>
      <c r="F366" s="63">
        <f>F367</f>
        <v>109770</v>
      </c>
      <c r="G366" s="63">
        <f>G367</f>
        <v>118650</v>
      </c>
      <c r="H366" s="63">
        <f>H367</f>
        <v>127480</v>
      </c>
    </row>
    <row r="367" spans="1:8" ht="25.5">
      <c r="A367" s="31"/>
      <c r="B367" s="34"/>
      <c r="C367" s="34"/>
      <c r="D367" s="34" t="s">
        <v>51</v>
      </c>
      <c r="E367" s="35" t="s">
        <v>250</v>
      </c>
      <c r="F367" s="63">
        <v>109770</v>
      </c>
      <c r="G367" s="63">
        <v>118650</v>
      </c>
      <c r="H367" s="62">
        <v>127480</v>
      </c>
    </row>
    <row r="368" spans="1:8" ht="25.5">
      <c r="A368" s="31"/>
      <c r="B368" s="34"/>
      <c r="C368" s="34" t="s">
        <v>24</v>
      </c>
      <c r="D368" s="34"/>
      <c r="E368" s="35" t="s">
        <v>25</v>
      </c>
      <c r="F368" s="63">
        <f>F369</f>
        <v>34450</v>
      </c>
      <c r="G368" s="63">
        <f>G369</f>
        <v>37240</v>
      </c>
      <c r="H368" s="63">
        <f>H369</f>
        <v>40020</v>
      </c>
    </row>
    <row r="369" spans="1:8" ht="25.5">
      <c r="A369" s="31"/>
      <c r="B369" s="34"/>
      <c r="C369" s="34"/>
      <c r="D369" s="34" t="s">
        <v>51</v>
      </c>
      <c r="E369" s="35" t="s">
        <v>250</v>
      </c>
      <c r="F369" s="63">
        <v>34450</v>
      </c>
      <c r="G369" s="63">
        <v>37240</v>
      </c>
      <c r="H369" s="62">
        <v>40020</v>
      </c>
    </row>
    <row r="370" spans="1:8" ht="25.5">
      <c r="A370" s="31"/>
      <c r="B370" s="34"/>
      <c r="C370" s="34" t="s">
        <v>26</v>
      </c>
      <c r="D370" s="34"/>
      <c r="E370" s="35" t="s">
        <v>27</v>
      </c>
      <c r="F370" s="63">
        <f>F371</f>
        <v>177650</v>
      </c>
      <c r="G370" s="63">
        <f>G371</f>
        <v>192060</v>
      </c>
      <c r="H370" s="63">
        <f>H371</f>
        <v>206410</v>
      </c>
    </row>
    <row r="371" spans="1:8" ht="25.5">
      <c r="A371" s="31"/>
      <c r="B371" s="34"/>
      <c r="C371" s="34"/>
      <c r="D371" s="34" t="s">
        <v>51</v>
      </c>
      <c r="E371" s="35" t="s">
        <v>250</v>
      </c>
      <c r="F371" s="63">
        <v>177650</v>
      </c>
      <c r="G371" s="63">
        <v>192060</v>
      </c>
      <c r="H371" s="62">
        <v>206410</v>
      </c>
    </row>
    <row r="372" spans="1:8" ht="25.5">
      <c r="A372" s="31"/>
      <c r="B372" s="44" t="s">
        <v>230</v>
      </c>
      <c r="C372" s="47"/>
      <c r="D372" s="47"/>
      <c r="E372" s="45" t="s">
        <v>324</v>
      </c>
      <c r="F372" s="63">
        <f aca="true" t="shared" si="50" ref="F372:H373">F373</f>
        <v>19853</v>
      </c>
      <c r="G372" s="63">
        <f t="shared" si="50"/>
        <v>22235</v>
      </c>
      <c r="H372" s="63">
        <f t="shared" si="50"/>
        <v>24926</v>
      </c>
    </row>
    <row r="373" spans="1:8" ht="12.75">
      <c r="A373" s="31"/>
      <c r="B373" s="34"/>
      <c r="C373" s="34" t="s">
        <v>8</v>
      </c>
      <c r="D373" s="34"/>
      <c r="E373" s="35" t="s">
        <v>263</v>
      </c>
      <c r="F373" s="63">
        <f t="shared" si="50"/>
        <v>19853</v>
      </c>
      <c r="G373" s="63">
        <f t="shared" si="50"/>
        <v>22235</v>
      </c>
      <c r="H373" s="63">
        <f t="shared" si="50"/>
        <v>24926</v>
      </c>
    </row>
    <row r="374" spans="1:8" ht="76.5">
      <c r="A374" s="31"/>
      <c r="B374" s="34"/>
      <c r="C374" s="34" t="s">
        <v>15</v>
      </c>
      <c r="D374" s="34"/>
      <c r="E374" s="35" t="s">
        <v>320</v>
      </c>
      <c r="F374" s="63">
        <f>F375+F377</f>
        <v>19853</v>
      </c>
      <c r="G374" s="63">
        <f>G375+G377</f>
        <v>22235</v>
      </c>
      <c r="H374" s="63">
        <f>H375+H377</f>
        <v>24926</v>
      </c>
    </row>
    <row r="375" spans="1:8" ht="89.25">
      <c r="A375" s="31"/>
      <c r="B375" s="34"/>
      <c r="C375" s="34" t="s">
        <v>16</v>
      </c>
      <c r="D375" s="34"/>
      <c r="E375" s="35" t="s">
        <v>18</v>
      </c>
      <c r="F375" s="63">
        <f>F376</f>
        <v>13235</v>
      </c>
      <c r="G375" s="63">
        <f>G376</f>
        <v>14823</v>
      </c>
      <c r="H375" s="63">
        <f>H376</f>
        <v>16617</v>
      </c>
    </row>
    <row r="376" spans="1:8" ht="12.75">
      <c r="A376" s="31"/>
      <c r="B376" s="34"/>
      <c r="C376" s="34"/>
      <c r="D376" s="34" t="s">
        <v>60</v>
      </c>
      <c r="E376" s="35" t="s">
        <v>278</v>
      </c>
      <c r="F376" s="63">
        <v>13235</v>
      </c>
      <c r="G376" s="63">
        <v>14823</v>
      </c>
      <c r="H376" s="62">
        <v>16617</v>
      </c>
    </row>
    <row r="377" spans="1:8" ht="76.5">
      <c r="A377" s="31"/>
      <c r="B377" s="34"/>
      <c r="C377" s="34" t="s">
        <v>17</v>
      </c>
      <c r="D377" s="34"/>
      <c r="E377" s="35" t="s">
        <v>19</v>
      </c>
      <c r="F377" s="63">
        <f>F378</f>
        <v>6618</v>
      </c>
      <c r="G377" s="63">
        <f>G378</f>
        <v>7412</v>
      </c>
      <c r="H377" s="63">
        <f>H378</f>
        <v>8309</v>
      </c>
    </row>
    <row r="378" spans="1:8" ht="12.75">
      <c r="A378" s="31"/>
      <c r="B378" s="34"/>
      <c r="C378" s="34"/>
      <c r="D378" s="34" t="s">
        <v>60</v>
      </c>
      <c r="E378" s="35" t="s">
        <v>278</v>
      </c>
      <c r="F378" s="63">
        <v>6618</v>
      </c>
      <c r="G378" s="63">
        <v>7412</v>
      </c>
      <c r="H378" s="62">
        <v>8309</v>
      </c>
    </row>
    <row r="379" spans="1:8" s="69" customFormat="1" ht="25.5">
      <c r="A379" s="65">
        <v>700</v>
      </c>
      <c r="B379" s="66"/>
      <c r="C379" s="66"/>
      <c r="D379" s="66"/>
      <c r="E379" s="66" t="s">
        <v>132</v>
      </c>
      <c r="F379" s="68">
        <f>F380+F406</f>
        <v>18454215</v>
      </c>
      <c r="G379" s="68">
        <f>G380+G406</f>
        <v>19304170</v>
      </c>
      <c r="H379" s="68">
        <f>H380+H406</f>
        <v>20605223</v>
      </c>
    </row>
    <row r="380" spans="1:8" ht="12.75">
      <c r="A380" s="31"/>
      <c r="B380" s="54" t="s">
        <v>70</v>
      </c>
      <c r="C380" s="54"/>
      <c r="D380" s="54"/>
      <c r="E380" s="55" t="s">
        <v>292</v>
      </c>
      <c r="F380" s="74">
        <f>F381+F396+F400</f>
        <v>17505100</v>
      </c>
      <c r="G380" s="74">
        <f>G381+G396+G400</f>
        <v>18264450</v>
      </c>
      <c r="H380" s="74">
        <f>H381+H396+H400</f>
        <v>19480160</v>
      </c>
    </row>
    <row r="381" spans="1:8" ht="12.75">
      <c r="A381" s="31"/>
      <c r="B381" s="44" t="s">
        <v>71</v>
      </c>
      <c r="C381" s="44"/>
      <c r="D381" s="44"/>
      <c r="E381" s="45" t="s">
        <v>293</v>
      </c>
      <c r="F381" s="63">
        <f>F382+F386+F389</f>
        <v>16980900</v>
      </c>
      <c r="G381" s="63">
        <f>G382+G386+G389</f>
        <v>18152200</v>
      </c>
      <c r="H381" s="63">
        <f>H382+H386+H389</f>
        <v>18959600</v>
      </c>
    </row>
    <row r="382" spans="1:8" ht="38.25">
      <c r="A382" s="31"/>
      <c r="B382" s="34"/>
      <c r="C382" s="34" t="s">
        <v>212</v>
      </c>
      <c r="D382" s="34"/>
      <c r="E382" s="35" t="s">
        <v>294</v>
      </c>
      <c r="F382" s="63">
        <f aca="true" t="shared" si="51" ref="F382:H383">F383</f>
        <v>3978600</v>
      </c>
      <c r="G382" s="63">
        <f t="shared" si="51"/>
        <v>4248900</v>
      </c>
      <c r="H382" s="63">
        <f t="shared" si="51"/>
        <v>4638800</v>
      </c>
    </row>
    <row r="383" spans="1:8" ht="25.5">
      <c r="A383" s="31"/>
      <c r="B383" s="34"/>
      <c r="C383" s="34" t="s">
        <v>213</v>
      </c>
      <c r="D383" s="34"/>
      <c r="E383" s="35" t="s">
        <v>257</v>
      </c>
      <c r="F383" s="63">
        <f t="shared" si="51"/>
        <v>3978600</v>
      </c>
      <c r="G383" s="63">
        <f t="shared" si="51"/>
        <v>4248900</v>
      </c>
      <c r="H383" s="63">
        <f t="shared" si="51"/>
        <v>4638800</v>
      </c>
    </row>
    <row r="384" spans="1:8" ht="25.5">
      <c r="A384" s="31"/>
      <c r="B384" s="34"/>
      <c r="C384" s="34" t="s">
        <v>214</v>
      </c>
      <c r="D384" s="34" t="s">
        <v>51</v>
      </c>
      <c r="E384" s="35" t="s">
        <v>250</v>
      </c>
      <c r="F384" s="63">
        <v>3978600</v>
      </c>
      <c r="G384" s="63">
        <v>4248900</v>
      </c>
      <c r="H384" s="62">
        <v>4638800</v>
      </c>
    </row>
    <row r="385" spans="1:8" ht="38.25">
      <c r="A385" s="31"/>
      <c r="B385" s="34"/>
      <c r="C385" s="34"/>
      <c r="D385" s="30"/>
      <c r="E385" s="35" t="s">
        <v>260</v>
      </c>
      <c r="F385" s="63">
        <v>330360</v>
      </c>
      <c r="G385" s="63">
        <v>340921</v>
      </c>
      <c r="H385" s="62">
        <v>342280</v>
      </c>
    </row>
    <row r="386" spans="1:8" ht="25.5">
      <c r="A386" s="31"/>
      <c r="B386" s="7"/>
      <c r="C386" s="34" t="s">
        <v>217</v>
      </c>
      <c r="D386" s="34"/>
      <c r="E386" s="35" t="s">
        <v>334</v>
      </c>
      <c r="F386" s="63">
        <f aca="true" t="shared" si="52" ref="F386:H387">F387</f>
        <v>0</v>
      </c>
      <c r="G386" s="63">
        <f t="shared" si="52"/>
        <v>0</v>
      </c>
      <c r="H386" s="63">
        <f t="shared" si="52"/>
        <v>0</v>
      </c>
    </row>
    <row r="387" spans="1:8" ht="25.5">
      <c r="A387" s="31"/>
      <c r="B387" s="7"/>
      <c r="C387" s="34" t="s">
        <v>218</v>
      </c>
      <c r="D387" s="34"/>
      <c r="E387" s="35" t="s">
        <v>219</v>
      </c>
      <c r="F387" s="63">
        <f t="shared" si="52"/>
        <v>0</v>
      </c>
      <c r="G387" s="63">
        <f t="shared" si="52"/>
        <v>0</v>
      </c>
      <c r="H387" s="63">
        <f t="shared" si="52"/>
        <v>0</v>
      </c>
    </row>
    <row r="388" spans="1:8" ht="25.5">
      <c r="A388" s="31"/>
      <c r="B388" s="7"/>
      <c r="C388" s="34"/>
      <c r="D388" s="34" t="s">
        <v>51</v>
      </c>
      <c r="E388" s="35" t="s">
        <v>250</v>
      </c>
      <c r="F388" s="63"/>
      <c r="G388" s="63"/>
      <c r="H388" s="62"/>
    </row>
    <row r="389" spans="1:8" ht="12.75">
      <c r="A389" s="31"/>
      <c r="B389" s="7"/>
      <c r="C389" s="34" t="s">
        <v>93</v>
      </c>
      <c r="D389" s="34"/>
      <c r="E389" s="35" t="s">
        <v>325</v>
      </c>
      <c r="F389" s="63">
        <f>F390+F393</f>
        <v>13002300</v>
      </c>
      <c r="G389" s="63">
        <f>G390+G393</f>
        <v>13903300</v>
      </c>
      <c r="H389" s="63">
        <f>H390+H393</f>
        <v>14320800</v>
      </c>
    </row>
    <row r="390" spans="1:8" ht="76.5">
      <c r="A390" s="31"/>
      <c r="B390" s="7"/>
      <c r="C390" s="34" t="s">
        <v>189</v>
      </c>
      <c r="D390" s="34"/>
      <c r="E390" s="35" t="s">
        <v>328</v>
      </c>
      <c r="F390" s="63">
        <f aca="true" t="shared" si="53" ref="F390:H391">F391</f>
        <v>0</v>
      </c>
      <c r="G390" s="63">
        <f t="shared" si="53"/>
        <v>0</v>
      </c>
      <c r="H390" s="63">
        <f t="shared" si="53"/>
        <v>0</v>
      </c>
    </row>
    <row r="391" spans="1:8" ht="25.5">
      <c r="A391" s="31"/>
      <c r="B391" s="7"/>
      <c r="C391" s="34" t="s">
        <v>215</v>
      </c>
      <c r="D391" s="34"/>
      <c r="E391" s="35" t="s">
        <v>216</v>
      </c>
      <c r="F391" s="63">
        <f t="shared" si="53"/>
        <v>0</v>
      </c>
      <c r="G391" s="63">
        <f t="shared" si="53"/>
        <v>0</v>
      </c>
      <c r="H391" s="63">
        <f t="shared" si="53"/>
        <v>0</v>
      </c>
    </row>
    <row r="392" spans="1:8" ht="25.5">
      <c r="A392" s="31"/>
      <c r="B392" s="7"/>
      <c r="C392" s="34"/>
      <c r="D392" s="34" t="s">
        <v>51</v>
      </c>
      <c r="E392" s="35" t="s">
        <v>250</v>
      </c>
      <c r="F392" s="63"/>
      <c r="G392" s="63"/>
      <c r="H392" s="62"/>
    </row>
    <row r="393" spans="1:8" ht="89.25">
      <c r="A393" s="31"/>
      <c r="B393" s="7"/>
      <c r="C393" s="34" t="s">
        <v>122</v>
      </c>
      <c r="D393" s="34"/>
      <c r="E393" s="35" t="s">
        <v>156</v>
      </c>
      <c r="F393" s="63">
        <f aca="true" t="shared" si="54" ref="F393:H394">F394</f>
        <v>13002300</v>
      </c>
      <c r="G393" s="63">
        <f t="shared" si="54"/>
        <v>13903300</v>
      </c>
      <c r="H393" s="63">
        <f t="shared" si="54"/>
        <v>14320800</v>
      </c>
    </row>
    <row r="394" spans="1:8" ht="57" customHeight="1">
      <c r="A394" s="31"/>
      <c r="B394" s="7"/>
      <c r="C394" s="34" t="s">
        <v>222</v>
      </c>
      <c r="D394" s="34"/>
      <c r="E394" s="35" t="s">
        <v>223</v>
      </c>
      <c r="F394" s="63">
        <f t="shared" si="54"/>
        <v>13002300</v>
      </c>
      <c r="G394" s="63">
        <f t="shared" si="54"/>
        <v>13903300</v>
      </c>
      <c r="H394" s="63">
        <f t="shared" si="54"/>
        <v>14320800</v>
      </c>
    </row>
    <row r="395" spans="1:8" ht="25.5">
      <c r="A395" s="31"/>
      <c r="B395" s="7"/>
      <c r="C395" s="34"/>
      <c r="D395" s="34" t="s">
        <v>51</v>
      </c>
      <c r="E395" s="35" t="s">
        <v>250</v>
      </c>
      <c r="F395" s="63">
        <v>13002300</v>
      </c>
      <c r="G395" s="63">
        <v>13903300</v>
      </c>
      <c r="H395" s="62">
        <v>14320800</v>
      </c>
    </row>
    <row r="396" spans="1:8" ht="25.5">
      <c r="A396" s="31"/>
      <c r="B396" s="44" t="s">
        <v>72</v>
      </c>
      <c r="C396" s="44"/>
      <c r="D396" s="44"/>
      <c r="E396" s="45" t="s">
        <v>296</v>
      </c>
      <c r="F396" s="63">
        <f aca="true" t="shared" si="55" ref="F396:H398">F397</f>
        <v>224200</v>
      </c>
      <c r="G396" s="63">
        <f t="shared" si="55"/>
        <v>112250</v>
      </c>
      <c r="H396" s="63">
        <f t="shared" si="55"/>
        <v>120560</v>
      </c>
    </row>
    <row r="397" spans="1:8" ht="25.5">
      <c r="A397" s="31"/>
      <c r="B397" s="34"/>
      <c r="C397" s="34" t="s">
        <v>337</v>
      </c>
      <c r="D397" s="34"/>
      <c r="E397" s="35" t="s">
        <v>338</v>
      </c>
      <c r="F397" s="63">
        <f t="shared" si="55"/>
        <v>224200</v>
      </c>
      <c r="G397" s="63">
        <f t="shared" si="55"/>
        <v>112250</v>
      </c>
      <c r="H397" s="63">
        <f t="shared" si="55"/>
        <v>120560</v>
      </c>
    </row>
    <row r="398" spans="1:8" ht="12.75">
      <c r="A398" s="31"/>
      <c r="B398" s="34"/>
      <c r="C398" s="34" t="s">
        <v>339</v>
      </c>
      <c r="D398" s="34"/>
      <c r="E398" s="35" t="s">
        <v>340</v>
      </c>
      <c r="F398" s="63">
        <f t="shared" si="55"/>
        <v>224200</v>
      </c>
      <c r="G398" s="63">
        <f t="shared" si="55"/>
        <v>112250</v>
      </c>
      <c r="H398" s="63">
        <f t="shared" si="55"/>
        <v>120560</v>
      </c>
    </row>
    <row r="399" spans="1:8" ht="25.5">
      <c r="A399" s="31"/>
      <c r="B399" s="34"/>
      <c r="C399" s="34"/>
      <c r="D399" s="34" t="s">
        <v>51</v>
      </c>
      <c r="E399" s="35" t="s">
        <v>250</v>
      </c>
      <c r="F399" s="63">
        <v>224200</v>
      </c>
      <c r="G399" s="63">
        <v>112250</v>
      </c>
      <c r="H399" s="62">
        <v>120560</v>
      </c>
    </row>
    <row r="400" spans="1:8" ht="25.5">
      <c r="A400" s="31"/>
      <c r="B400" s="44" t="s">
        <v>73</v>
      </c>
      <c r="C400" s="44"/>
      <c r="D400" s="44"/>
      <c r="E400" s="45" t="s">
        <v>297</v>
      </c>
      <c r="F400" s="63">
        <f>F401</f>
        <v>300000</v>
      </c>
      <c r="G400" s="63">
        <f>G401</f>
        <v>0</v>
      </c>
      <c r="H400" s="63">
        <f>H401</f>
        <v>400000</v>
      </c>
    </row>
    <row r="401" spans="1:8" ht="18.75" customHeight="1">
      <c r="A401" s="31"/>
      <c r="B401" s="7"/>
      <c r="C401" s="34" t="s">
        <v>319</v>
      </c>
      <c r="D401" s="34"/>
      <c r="E401" s="35" t="s">
        <v>298</v>
      </c>
      <c r="F401" s="63">
        <f>F404</f>
        <v>300000</v>
      </c>
      <c r="G401" s="63">
        <f>G404</f>
        <v>0</v>
      </c>
      <c r="H401" s="63">
        <f>H404</f>
        <v>400000</v>
      </c>
    </row>
    <row r="402" spans="1:8" ht="76.5" hidden="1">
      <c r="A402" s="31"/>
      <c r="B402" s="7"/>
      <c r="C402" s="34" t="s">
        <v>341</v>
      </c>
      <c r="D402" s="34"/>
      <c r="E402" s="35" t="s">
        <v>299</v>
      </c>
      <c r="F402" s="63"/>
      <c r="G402" s="63"/>
      <c r="H402" s="62"/>
    </row>
    <row r="403" spans="1:8" ht="12.75" hidden="1">
      <c r="A403" s="31"/>
      <c r="B403" s="7"/>
      <c r="C403" s="34"/>
      <c r="D403" s="34" t="s">
        <v>50</v>
      </c>
      <c r="E403" s="35" t="s">
        <v>249</v>
      </c>
      <c r="F403" s="63"/>
      <c r="G403" s="63"/>
      <c r="H403" s="62"/>
    </row>
    <row r="404" spans="1:8" ht="63.75">
      <c r="A404" s="31"/>
      <c r="B404" s="7"/>
      <c r="C404" s="34" t="s">
        <v>342</v>
      </c>
      <c r="D404" s="34"/>
      <c r="E404" s="35" t="s">
        <v>300</v>
      </c>
      <c r="F404" s="63">
        <f>F405</f>
        <v>300000</v>
      </c>
      <c r="G404" s="63">
        <f>G405</f>
        <v>0</v>
      </c>
      <c r="H404" s="63">
        <f>H405</f>
        <v>400000</v>
      </c>
    </row>
    <row r="405" spans="1:8" ht="12.75">
      <c r="A405" s="31"/>
      <c r="B405" s="7"/>
      <c r="C405" s="34"/>
      <c r="D405" s="34" t="s">
        <v>50</v>
      </c>
      <c r="E405" s="35" t="s">
        <v>249</v>
      </c>
      <c r="F405" s="63">
        <v>300000</v>
      </c>
      <c r="G405" s="63"/>
      <c r="H405" s="62">
        <v>400000</v>
      </c>
    </row>
    <row r="406" spans="1:8" ht="12.75">
      <c r="A406" s="31"/>
      <c r="B406" s="54">
        <v>1000</v>
      </c>
      <c r="C406" s="54"/>
      <c r="D406" s="54"/>
      <c r="E406" s="55" t="s">
        <v>314</v>
      </c>
      <c r="F406" s="99">
        <f>F407+F411+F419</f>
        <v>949115</v>
      </c>
      <c r="G406" s="99">
        <f>G407+G411+G419</f>
        <v>1039720</v>
      </c>
      <c r="H406" s="99">
        <f>H407+H411+H419</f>
        <v>1125063</v>
      </c>
    </row>
    <row r="407" spans="1:8" ht="25.5">
      <c r="A407" s="31"/>
      <c r="B407" s="44">
        <v>1003</v>
      </c>
      <c r="C407" s="44"/>
      <c r="D407" s="44"/>
      <c r="E407" s="45" t="s">
        <v>317</v>
      </c>
      <c r="F407" s="63">
        <f aca="true" t="shared" si="56" ref="F407:H409">F408</f>
        <v>197400</v>
      </c>
      <c r="G407" s="63">
        <f t="shared" si="56"/>
        <v>225500</v>
      </c>
      <c r="H407" s="63">
        <f t="shared" si="56"/>
        <v>248050</v>
      </c>
    </row>
    <row r="408" spans="1:8" ht="12.75">
      <c r="A408" s="31"/>
      <c r="B408" s="7"/>
      <c r="C408" s="34" t="s">
        <v>8</v>
      </c>
      <c r="D408" s="34"/>
      <c r="E408" s="35" t="s">
        <v>263</v>
      </c>
      <c r="F408" s="63">
        <f t="shared" si="56"/>
        <v>197400</v>
      </c>
      <c r="G408" s="63">
        <f t="shared" si="56"/>
        <v>225500</v>
      </c>
      <c r="H408" s="63">
        <f t="shared" si="56"/>
        <v>248050</v>
      </c>
    </row>
    <row r="409" spans="1:8" ht="102">
      <c r="A409" s="31"/>
      <c r="B409" s="7"/>
      <c r="C409" s="34" t="s">
        <v>20</v>
      </c>
      <c r="D409" s="34"/>
      <c r="E409" s="35" t="s">
        <v>321</v>
      </c>
      <c r="F409" s="63">
        <f t="shared" si="56"/>
        <v>197400</v>
      </c>
      <c r="G409" s="63">
        <f t="shared" si="56"/>
        <v>225500</v>
      </c>
      <c r="H409" s="63">
        <f t="shared" si="56"/>
        <v>248050</v>
      </c>
    </row>
    <row r="410" spans="1:8" ht="12.75">
      <c r="A410" s="31"/>
      <c r="B410" s="7"/>
      <c r="C410" s="34"/>
      <c r="D410" s="34" t="s">
        <v>60</v>
      </c>
      <c r="E410" s="35" t="s">
        <v>278</v>
      </c>
      <c r="F410" s="63">
        <v>197400</v>
      </c>
      <c r="G410" s="63">
        <v>225500</v>
      </c>
      <c r="H410" s="31">
        <v>248050</v>
      </c>
    </row>
    <row r="411" spans="1:8" ht="12.75">
      <c r="A411" s="31"/>
      <c r="B411" s="44" t="s">
        <v>229</v>
      </c>
      <c r="C411" s="44"/>
      <c r="D411" s="44"/>
      <c r="E411" s="45" t="s">
        <v>323</v>
      </c>
      <c r="F411" s="63">
        <f>F412</f>
        <v>712010</v>
      </c>
      <c r="G411" s="63">
        <f>G412</f>
        <v>769750</v>
      </c>
      <c r="H411" s="63">
        <f>H412</f>
        <v>827160</v>
      </c>
    </row>
    <row r="412" spans="1:8" ht="51">
      <c r="A412" s="31"/>
      <c r="B412" s="34"/>
      <c r="C412" s="34" t="s">
        <v>21</v>
      </c>
      <c r="D412" s="34"/>
      <c r="E412" s="35" t="s">
        <v>322</v>
      </c>
      <c r="F412" s="63">
        <f>F413+F415+F417</f>
        <v>712010</v>
      </c>
      <c r="G412" s="63">
        <f>G413+G415+G417</f>
        <v>769750</v>
      </c>
      <c r="H412" s="63">
        <f>H413+H415+H417</f>
        <v>827160</v>
      </c>
    </row>
    <row r="413" spans="1:8" ht="25.5">
      <c r="A413" s="31"/>
      <c r="B413" s="34"/>
      <c r="C413" s="34" t="s">
        <v>22</v>
      </c>
      <c r="D413" s="30"/>
      <c r="E413" s="35" t="s">
        <v>23</v>
      </c>
      <c r="F413" s="63">
        <f>F414</f>
        <v>226700</v>
      </c>
      <c r="G413" s="63">
        <f>G414</f>
        <v>245060</v>
      </c>
      <c r="H413" s="63">
        <f>H414</f>
        <v>263280</v>
      </c>
    </row>
    <row r="414" spans="1:8" ht="25.5">
      <c r="A414" s="31"/>
      <c r="B414" s="34"/>
      <c r="C414" s="34"/>
      <c r="D414" s="34" t="s">
        <v>51</v>
      </c>
      <c r="E414" s="35" t="s">
        <v>250</v>
      </c>
      <c r="F414" s="63">
        <v>226700</v>
      </c>
      <c r="G414" s="63">
        <v>245060</v>
      </c>
      <c r="H414" s="62">
        <v>263280</v>
      </c>
    </row>
    <row r="415" spans="1:8" ht="25.5">
      <c r="A415" s="31"/>
      <c r="B415" s="34"/>
      <c r="C415" s="34" t="s">
        <v>24</v>
      </c>
      <c r="D415" s="34"/>
      <c r="E415" s="35" t="s">
        <v>25</v>
      </c>
      <c r="F415" s="63">
        <f>F416</f>
        <v>79320</v>
      </c>
      <c r="G415" s="63">
        <f>G416</f>
        <v>85740</v>
      </c>
      <c r="H415" s="63">
        <f>H416</f>
        <v>92130</v>
      </c>
    </row>
    <row r="416" spans="1:8" ht="25.5">
      <c r="A416" s="31"/>
      <c r="B416" s="34"/>
      <c r="C416" s="34"/>
      <c r="D416" s="34" t="s">
        <v>51</v>
      </c>
      <c r="E416" s="35" t="s">
        <v>250</v>
      </c>
      <c r="F416" s="63">
        <v>79320</v>
      </c>
      <c r="G416" s="63">
        <v>85740</v>
      </c>
      <c r="H416" s="62">
        <v>92130</v>
      </c>
    </row>
    <row r="417" spans="1:8" ht="25.5">
      <c r="A417" s="31"/>
      <c r="B417" s="34"/>
      <c r="C417" s="34" t="s">
        <v>26</v>
      </c>
      <c r="D417" s="34"/>
      <c r="E417" s="35" t="s">
        <v>27</v>
      </c>
      <c r="F417" s="63">
        <f>F418</f>
        <v>405990</v>
      </c>
      <c r="G417" s="63">
        <f>G418</f>
        <v>438950</v>
      </c>
      <c r="H417" s="63">
        <f>H418</f>
        <v>471750</v>
      </c>
    </row>
    <row r="418" spans="1:8" ht="25.5">
      <c r="A418" s="31"/>
      <c r="B418" s="34"/>
      <c r="C418" s="34"/>
      <c r="D418" s="34" t="s">
        <v>51</v>
      </c>
      <c r="E418" s="35" t="s">
        <v>250</v>
      </c>
      <c r="F418" s="63">
        <v>405990</v>
      </c>
      <c r="G418" s="63">
        <v>438950</v>
      </c>
      <c r="H418" s="62">
        <v>471750</v>
      </c>
    </row>
    <row r="419" spans="1:8" ht="25.5">
      <c r="A419" s="31"/>
      <c r="B419" s="44" t="s">
        <v>230</v>
      </c>
      <c r="C419" s="47"/>
      <c r="D419" s="47"/>
      <c r="E419" s="45" t="s">
        <v>324</v>
      </c>
      <c r="F419" s="63">
        <f aca="true" t="shared" si="57" ref="F419:H420">F420</f>
        <v>39705</v>
      </c>
      <c r="G419" s="63">
        <f t="shared" si="57"/>
        <v>44470</v>
      </c>
      <c r="H419" s="63">
        <f t="shared" si="57"/>
        <v>49853</v>
      </c>
    </row>
    <row r="420" spans="1:8" ht="12.75">
      <c r="A420" s="31"/>
      <c r="B420" s="34"/>
      <c r="C420" s="34" t="s">
        <v>8</v>
      </c>
      <c r="D420" s="34"/>
      <c r="E420" s="35" t="s">
        <v>263</v>
      </c>
      <c r="F420" s="63">
        <f t="shared" si="57"/>
        <v>39705</v>
      </c>
      <c r="G420" s="63">
        <f t="shared" si="57"/>
        <v>44470</v>
      </c>
      <c r="H420" s="63">
        <f t="shared" si="57"/>
        <v>49853</v>
      </c>
    </row>
    <row r="421" spans="1:8" ht="76.5">
      <c r="A421" s="31"/>
      <c r="B421" s="34"/>
      <c r="C421" s="34" t="s">
        <v>15</v>
      </c>
      <c r="D421" s="34"/>
      <c r="E421" s="35" t="s">
        <v>320</v>
      </c>
      <c r="F421" s="63">
        <f>F422+F424</f>
        <v>39705</v>
      </c>
      <c r="G421" s="63">
        <f>G422+G424</f>
        <v>44470</v>
      </c>
      <c r="H421" s="63">
        <f>H422+H424</f>
        <v>49853</v>
      </c>
    </row>
    <row r="422" spans="1:8" ht="89.25">
      <c r="A422" s="31"/>
      <c r="B422" s="34"/>
      <c r="C422" s="34" t="s">
        <v>16</v>
      </c>
      <c r="D422" s="34"/>
      <c r="E422" s="35" t="s">
        <v>18</v>
      </c>
      <c r="F422" s="63">
        <f>F423</f>
        <v>26470</v>
      </c>
      <c r="G422" s="63">
        <f>G423</f>
        <v>29646</v>
      </c>
      <c r="H422" s="63">
        <f>H423</f>
        <v>33235</v>
      </c>
    </row>
    <row r="423" spans="1:8" ht="12.75">
      <c r="A423" s="31"/>
      <c r="B423" s="34"/>
      <c r="C423" s="34"/>
      <c r="D423" s="34" t="s">
        <v>60</v>
      </c>
      <c r="E423" s="35" t="s">
        <v>278</v>
      </c>
      <c r="F423" s="63">
        <v>26470</v>
      </c>
      <c r="G423" s="63">
        <v>29646</v>
      </c>
      <c r="H423" s="62">
        <v>33235</v>
      </c>
    </row>
    <row r="424" spans="1:8" ht="76.5">
      <c r="A424" s="31"/>
      <c r="B424" s="34"/>
      <c r="C424" s="34" t="s">
        <v>17</v>
      </c>
      <c r="D424" s="34"/>
      <c r="E424" s="35" t="s">
        <v>19</v>
      </c>
      <c r="F424" s="63">
        <f>F425</f>
        <v>13235</v>
      </c>
      <c r="G424" s="63">
        <f>G425</f>
        <v>14824</v>
      </c>
      <c r="H424" s="63">
        <f>H425</f>
        <v>16618</v>
      </c>
    </row>
    <row r="425" spans="1:8" ht="12.75">
      <c r="A425" s="31"/>
      <c r="B425" s="34"/>
      <c r="C425" s="34"/>
      <c r="D425" s="34" t="s">
        <v>60</v>
      </c>
      <c r="E425" s="35" t="s">
        <v>278</v>
      </c>
      <c r="F425" s="63">
        <v>13235</v>
      </c>
      <c r="G425" s="63">
        <v>14824</v>
      </c>
      <c r="H425" s="62">
        <v>16618</v>
      </c>
    </row>
    <row r="426" spans="1:8" s="69" customFormat="1" ht="25.5">
      <c r="A426" s="65">
        <v>700</v>
      </c>
      <c r="B426" s="66"/>
      <c r="C426" s="66"/>
      <c r="D426" s="66"/>
      <c r="E426" s="66" t="s">
        <v>133</v>
      </c>
      <c r="F426" s="68">
        <f>F427+F452</f>
        <v>14287863</v>
      </c>
      <c r="G426" s="68">
        <f>G427+G452</f>
        <v>15291046</v>
      </c>
      <c r="H426" s="68">
        <f>H427+H452</f>
        <v>15855296</v>
      </c>
    </row>
    <row r="427" spans="1:8" ht="12.75">
      <c r="A427" s="31"/>
      <c r="B427" s="54" t="s">
        <v>70</v>
      </c>
      <c r="C427" s="54"/>
      <c r="D427" s="54"/>
      <c r="E427" s="55" t="s">
        <v>292</v>
      </c>
      <c r="F427" s="74">
        <f>F428+F443</f>
        <v>13788900</v>
      </c>
      <c r="G427" s="74">
        <f>G428+G443</f>
        <v>14744100</v>
      </c>
      <c r="H427" s="74">
        <f>H428+H443</f>
        <v>15263300</v>
      </c>
    </row>
    <row r="428" spans="1:8" ht="12.75">
      <c r="A428" s="31"/>
      <c r="B428" s="44" t="s">
        <v>71</v>
      </c>
      <c r="C428" s="44"/>
      <c r="D428" s="44"/>
      <c r="E428" s="45" t="s">
        <v>293</v>
      </c>
      <c r="F428" s="63">
        <f>F429+F433+F436</f>
        <v>13747000</v>
      </c>
      <c r="G428" s="63">
        <f>G429+G433+G436</f>
        <v>14698900</v>
      </c>
      <c r="H428" s="63">
        <f>H429+H433+H436</f>
        <v>15214800</v>
      </c>
    </row>
    <row r="429" spans="1:8" ht="38.25">
      <c r="A429" s="31"/>
      <c r="B429" s="34"/>
      <c r="C429" s="34" t="s">
        <v>212</v>
      </c>
      <c r="D429" s="34"/>
      <c r="E429" s="35" t="s">
        <v>294</v>
      </c>
      <c r="F429" s="63">
        <f aca="true" t="shared" si="58" ref="F429:H430">F430</f>
        <v>3079100</v>
      </c>
      <c r="G429" s="63">
        <f t="shared" si="58"/>
        <v>1198000</v>
      </c>
      <c r="H429" s="63">
        <f t="shared" si="58"/>
        <v>1308000</v>
      </c>
    </row>
    <row r="430" spans="1:8" ht="25.5">
      <c r="A430" s="31"/>
      <c r="B430" s="34"/>
      <c r="C430" s="34" t="s">
        <v>213</v>
      </c>
      <c r="D430" s="34"/>
      <c r="E430" s="35" t="s">
        <v>257</v>
      </c>
      <c r="F430" s="63">
        <f t="shared" si="58"/>
        <v>3079100</v>
      </c>
      <c r="G430" s="63">
        <f t="shared" si="58"/>
        <v>1198000</v>
      </c>
      <c r="H430" s="63">
        <f t="shared" si="58"/>
        <v>1308000</v>
      </c>
    </row>
    <row r="431" spans="1:8" ht="25.5">
      <c r="A431" s="31"/>
      <c r="B431" s="34"/>
      <c r="C431" s="34" t="s">
        <v>214</v>
      </c>
      <c r="D431" s="34" t="s">
        <v>51</v>
      </c>
      <c r="E431" s="35" t="s">
        <v>250</v>
      </c>
      <c r="F431" s="63">
        <v>3079100</v>
      </c>
      <c r="G431" s="63">
        <v>1198000</v>
      </c>
      <c r="H431" s="62">
        <v>1308000</v>
      </c>
    </row>
    <row r="432" spans="1:8" ht="38.25">
      <c r="A432" s="31"/>
      <c r="B432" s="34"/>
      <c r="C432" s="34"/>
      <c r="D432" s="30"/>
      <c r="E432" s="35" t="s">
        <v>260</v>
      </c>
      <c r="F432" s="63">
        <v>16400</v>
      </c>
      <c r="G432" s="63">
        <v>211000</v>
      </c>
      <c r="H432" s="62">
        <v>211000</v>
      </c>
    </row>
    <row r="433" spans="1:8" ht="25.5">
      <c r="A433" s="31"/>
      <c r="B433" s="7"/>
      <c r="C433" s="34" t="s">
        <v>217</v>
      </c>
      <c r="D433" s="34"/>
      <c r="E433" s="35" t="s">
        <v>334</v>
      </c>
      <c r="F433" s="63">
        <f aca="true" t="shared" si="59" ref="F433:H434">F434</f>
        <v>0</v>
      </c>
      <c r="G433" s="63">
        <f t="shared" si="59"/>
        <v>0</v>
      </c>
      <c r="H433" s="63">
        <f t="shared" si="59"/>
        <v>0</v>
      </c>
    </row>
    <row r="434" spans="1:8" ht="25.5">
      <c r="A434" s="31"/>
      <c r="B434" s="7"/>
      <c r="C434" s="34" t="s">
        <v>218</v>
      </c>
      <c r="D434" s="34"/>
      <c r="E434" s="35" t="s">
        <v>219</v>
      </c>
      <c r="F434" s="63">
        <f t="shared" si="59"/>
        <v>0</v>
      </c>
      <c r="G434" s="63">
        <f t="shared" si="59"/>
        <v>0</v>
      </c>
      <c r="H434" s="63">
        <f t="shared" si="59"/>
        <v>0</v>
      </c>
    </row>
    <row r="435" spans="1:8" ht="25.5">
      <c r="A435" s="31"/>
      <c r="B435" s="7"/>
      <c r="C435" s="34"/>
      <c r="D435" s="34" t="s">
        <v>51</v>
      </c>
      <c r="E435" s="35" t="s">
        <v>250</v>
      </c>
      <c r="F435" s="63"/>
      <c r="G435" s="63"/>
      <c r="H435" s="31"/>
    </row>
    <row r="436" spans="1:8" ht="12.75">
      <c r="A436" s="31"/>
      <c r="B436" s="7"/>
      <c r="C436" s="34" t="s">
        <v>93</v>
      </c>
      <c r="D436" s="34"/>
      <c r="E436" s="35" t="s">
        <v>325</v>
      </c>
      <c r="F436" s="63">
        <f>F437+F440</f>
        <v>10667900</v>
      </c>
      <c r="G436" s="63">
        <f>G437+G440</f>
        <v>13500900</v>
      </c>
      <c r="H436" s="63">
        <f>H437+H440</f>
        <v>13906800</v>
      </c>
    </row>
    <row r="437" spans="1:8" ht="76.5">
      <c r="A437" s="31"/>
      <c r="B437" s="7"/>
      <c r="C437" s="34" t="s">
        <v>189</v>
      </c>
      <c r="D437" s="34"/>
      <c r="E437" s="35" t="s">
        <v>328</v>
      </c>
      <c r="F437" s="63">
        <f aca="true" t="shared" si="60" ref="F437:H438">F438</f>
        <v>0</v>
      </c>
      <c r="G437" s="63">
        <f t="shared" si="60"/>
        <v>0</v>
      </c>
      <c r="H437" s="63">
        <f t="shared" si="60"/>
        <v>0</v>
      </c>
    </row>
    <row r="438" spans="1:8" ht="25.5">
      <c r="A438" s="31"/>
      <c r="B438" s="7"/>
      <c r="C438" s="34" t="s">
        <v>215</v>
      </c>
      <c r="D438" s="34"/>
      <c r="E438" s="35" t="s">
        <v>216</v>
      </c>
      <c r="F438" s="63">
        <f t="shared" si="60"/>
        <v>0</v>
      </c>
      <c r="G438" s="63">
        <f t="shared" si="60"/>
        <v>0</v>
      </c>
      <c r="H438" s="63">
        <f t="shared" si="60"/>
        <v>0</v>
      </c>
    </row>
    <row r="439" spans="1:8" ht="25.5">
      <c r="A439" s="31"/>
      <c r="B439" s="7"/>
      <c r="C439" s="34"/>
      <c r="D439" s="34" t="s">
        <v>51</v>
      </c>
      <c r="E439" s="35" t="s">
        <v>250</v>
      </c>
      <c r="F439" s="63"/>
      <c r="G439" s="63"/>
      <c r="H439" s="31"/>
    </row>
    <row r="440" spans="1:8" ht="89.25">
      <c r="A440" s="31"/>
      <c r="B440" s="7"/>
      <c r="C440" s="34" t="s">
        <v>122</v>
      </c>
      <c r="D440" s="34"/>
      <c r="E440" s="35" t="s">
        <v>156</v>
      </c>
      <c r="F440" s="63">
        <f aca="true" t="shared" si="61" ref="F440:H441">F441</f>
        <v>10667900</v>
      </c>
      <c r="G440" s="63">
        <f t="shared" si="61"/>
        <v>13500900</v>
      </c>
      <c r="H440" s="63">
        <f t="shared" si="61"/>
        <v>13906800</v>
      </c>
    </row>
    <row r="441" spans="1:8" ht="54.75" customHeight="1">
      <c r="A441" s="31"/>
      <c r="B441" s="7"/>
      <c r="C441" s="34" t="s">
        <v>222</v>
      </c>
      <c r="D441" s="34"/>
      <c r="E441" s="35" t="s">
        <v>223</v>
      </c>
      <c r="F441" s="63">
        <f t="shared" si="61"/>
        <v>10667900</v>
      </c>
      <c r="G441" s="63">
        <f t="shared" si="61"/>
        <v>13500900</v>
      </c>
      <c r="H441" s="63">
        <f t="shared" si="61"/>
        <v>13906800</v>
      </c>
    </row>
    <row r="442" spans="1:8" ht="25.5">
      <c r="A442" s="31"/>
      <c r="B442" s="7"/>
      <c r="C442" s="34"/>
      <c r="D442" s="34" t="s">
        <v>51</v>
      </c>
      <c r="E442" s="35" t="s">
        <v>250</v>
      </c>
      <c r="F442" s="63">
        <v>10667900</v>
      </c>
      <c r="G442" s="63">
        <v>13500900</v>
      </c>
      <c r="H442" s="62">
        <v>13906800</v>
      </c>
    </row>
    <row r="443" spans="1:8" ht="25.5">
      <c r="A443" s="31"/>
      <c r="B443" s="44" t="s">
        <v>72</v>
      </c>
      <c r="C443" s="44"/>
      <c r="D443" s="44"/>
      <c r="E443" s="45" t="s">
        <v>296</v>
      </c>
      <c r="F443" s="63">
        <f>F444</f>
        <v>41900</v>
      </c>
      <c r="G443" s="63">
        <f aca="true" t="shared" si="62" ref="G443:H445">G444</f>
        <v>45200</v>
      </c>
      <c r="H443" s="63">
        <f t="shared" si="62"/>
        <v>48500</v>
      </c>
    </row>
    <row r="444" spans="1:8" ht="25.5">
      <c r="A444" s="31"/>
      <c r="B444" s="34"/>
      <c r="C444" s="34" t="s">
        <v>337</v>
      </c>
      <c r="D444" s="34"/>
      <c r="E444" s="35" t="s">
        <v>338</v>
      </c>
      <c r="F444" s="63">
        <f>F445</f>
        <v>41900</v>
      </c>
      <c r="G444" s="63">
        <f t="shared" si="62"/>
        <v>45200</v>
      </c>
      <c r="H444" s="63">
        <f t="shared" si="62"/>
        <v>48500</v>
      </c>
    </row>
    <row r="445" spans="1:8" ht="12.75">
      <c r="A445" s="31"/>
      <c r="B445" s="34"/>
      <c r="C445" s="34" t="s">
        <v>339</v>
      </c>
      <c r="D445" s="34"/>
      <c r="E445" s="35" t="s">
        <v>340</v>
      </c>
      <c r="F445" s="63">
        <f>F446</f>
        <v>41900</v>
      </c>
      <c r="G445" s="63">
        <f t="shared" si="62"/>
        <v>45200</v>
      </c>
      <c r="H445" s="63">
        <f t="shared" si="62"/>
        <v>48500</v>
      </c>
    </row>
    <row r="446" spans="1:8" ht="24.75" customHeight="1">
      <c r="A446" s="31"/>
      <c r="B446" s="34"/>
      <c r="C446" s="34"/>
      <c r="D446" s="34" t="s">
        <v>51</v>
      </c>
      <c r="E446" s="35" t="s">
        <v>250</v>
      </c>
      <c r="F446" s="63">
        <v>41900</v>
      </c>
      <c r="G446" s="63">
        <v>45200</v>
      </c>
      <c r="H446" s="62">
        <v>48500</v>
      </c>
    </row>
    <row r="447" spans="1:8" ht="25.5" hidden="1">
      <c r="A447" s="31"/>
      <c r="B447" s="7"/>
      <c r="C447" s="34" t="s">
        <v>319</v>
      </c>
      <c r="D447" s="34"/>
      <c r="E447" s="35" t="s">
        <v>298</v>
      </c>
      <c r="F447" s="63"/>
      <c r="G447" s="63"/>
      <c r="H447" s="62"/>
    </row>
    <row r="448" spans="1:8" ht="76.5" hidden="1">
      <c r="A448" s="31"/>
      <c r="B448" s="7"/>
      <c r="C448" s="34" t="s">
        <v>341</v>
      </c>
      <c r="D448" s="34"/>
      <c r="E448" s="35" t="s">
        <v>299</v>
      </c>
      <c r="F448" s="63"/>
      <c r="G448" s="63"/>
      <c r="H448" s="62"/>
    </row>
    <row r="449" spans="1:8" ht="12.75" hidden="1">
      <c r="A449" s="31"/>
      <c r="B449" s="7"/>
      <c r="C449" s="34"/>
      <c r="D449" s="34" t="s">
        <v>50</v>
      </c>
      <c r="E449" s="35" t="s">
        <v>249</v>
      </c>
      <c r="F449" s="63"/>
      <c r="G449" s="63"/>
      <c r="H449" s="62"/>
    </row>
    <row r="450" spans="1:8" ht="63.75" hidden="1">
      <c r="A450" s="31"/>
      <c r="B450" s="7"/>
      <c r="C450" s="34" t="s">
        <v>342</v>
      </c>
      <c r="D450" s="34"/>
      <c r="E450" s="35" t="s">
        <v>300</v>
      </c>
      <c r="F450" s="63"/>
      <c r="G450" s="63"/>
      <c r="H450" s="62"/>
    </row>
    <row r="451" spans="1:8" ht="12.75" hidden="1">
      <c r="A451" s="31"/>
      <c r="B451" s="7"/>
      <c r="C451" s="34"/>
      <c r="D451" s="34" t="s">
        <v>50</v>
      </c>
      <c r="E451" s="35" t="s">
        <v>249</v>
      </c>
      <c r="F451" s="63"/>
      <c r="G451" s="63"/>
      <c r="H451" s="62"/>
    </row>
    <row r="452" spans="1:8" ht="12.75">
      <c r="A452" s="31"/>
      <c r="B452" s="54">
        <v>1000</v>
      </c>
      <c r="C452" s="54"/>
      <c r="D452" s="54"/>
      <c r="E452" s="55" t="s">
        <v>314</v>
      </c>
      <c r="F452" s="99">
        <f>F453+F457+F465</f>
        <v>498963</v>
      </c>
      <c r="G452" s="99">
        <f>G453+G457+G465</f>
        <v>546946</v>
      </c>
      <c r="H452" s="99">
        <f>H453+H457+H465</f>
        <v>591996</v>
      </c>
    </row>
    <row r="453" spans="1:8" ht="25.5">
      <c r="A453" s="31"/>
      <c r="B453" s="44">
        <v>1003</v>
      </c>
      <c r="C453" s="44"/>
      <c r="D453" s="44"/>
      <c r="E453" s="45" t="s">
        <v>317</v>
      </c>
      <c r="F453" s="63">
        <f aca="true" t="shared" si="63" ref="F453:H455">F454</f>
        <v>111200</v>
      </c>
      <c r="G453" s="63">
        <f t="shared" si="63"/>
        <v>127000</v>
      </c>
      <c r="H453" s="63">
        <f t="shared" si="63"/>
        <v>139710</v>
      </c>
    </row>
    <row r="454" spans="1:8" ht="12.75">
      <c r="A454" s="31"/>
      <c r="B454" s="7"/>
      <c r="C454" s="34" t="s">
        <v>8</v>
      </c>
      <c r="D454" s="34"/>
      <c r="E454" s="35" t="s">
        <v>263</v>
      </c>
      <c r="F454" s="63">
        <f t="shared" si="63"/>
        <v>111200</v>
      </c>
      <c r="G454" s="63">
        <f t="shared" si="63"/>
        <v>127000</v>
      </c>
      <c r="H454" s="63">
        <f t="shared" si="63"/>
        <v>139710</v>
      </c>
    </row>
    <row r="455" spans="1:8" ht="102">
      <c r="A455" s="31"/>
      <c r="B455" s="7"/>
      <c r="C455" s="34" t="s">
        <v>20</v>
      </c>
      <c r="D455" s="34"/>
      <c r="E455" s="35" t="s">
        <v>321</v>
      </c>
      <c r="F455" s="63">
        <f t="shared" si="63"/>
        <v>111200</v>
      </c>
      <c r="G455" s="63">
        <f t="shared" si="63"/>
        <v>127000</v>
      </c>
      <c r="H455" s="63">
        <f t="shared" si="63"/>
        <v>139710</v>
      </c>
    </row>
    <row r="456" spans="1:8" ht="12.75">
      <c r="A456" s="31"/>
      <c r="B456" s="7"/>
      <c r="C456" s="34"/>
      <c r="D456" s="34" t="s">
        <v>60</v>
      </c>
      <c r="E456" s="35" t="s">
        <v>278</v>
      </c>
      <c r="F456" s="63">
        <v>111200</v>
      </c>
      <c r="G456" s="63">
        <v>127000</v>
      </c>
      <c r="H456" s="62">
        <v>139710</v>
      </c>
    </row>
    <row r="457" spans="1:8" ht="12.75">
      <c r="A457" s="31"/>
      <c r="B457" s="44" t="s">
        <v>229</v>
      </c>
      <c r="C457" s="44"/>
      <c r="D457" s="44"/>
      <c r="E457" s="45" t="s">
        <v>323</v>
      </c>
      <c r="F457" s="63">
        <f>F458</f>
        <v>367910</v>
      </c>
      <c r="G457" s="63">
        <f>G458</f>
        <v>397710</v>
      </c>
      <c r="H457" s="63">
        <f>H458</f>
        <v>427360</v>
      </c>
    </row>
    <row r="458" spans="1:8" ht="51">
      <c r="A458" s="31"/>
      <c r="B458" s="34"/>
      <c r="C458" s="34" t="s">
        <v>21</v>
      </c>
      <c r="D458" s="34"/>
      <c r="E458" s="35" t="s">
        <v>322</v>
      </c>
      <c r="F458" s="63">
        <f>F459+F461+F463</f>
        <v>367910</v>
      </c>
      <c r="G458" s="63">
        <f>G459+G461+G463</f>
        <v>397710</v>
      </c>
      <c r="H458" s="63">
        <f>H459+H461+H463</f>
        <v>427360</v>
      </c>
    </row>
    <row r="459" spans="1:8" ht="25.5">
      <c r="A459" s="31"/>
      <c r="B459" s="34"/>
      <c r="C459" s="34" t="s">
        <v>22</v>
      </c>
      <c r="D459" s="30"/>
      <c r="E459" s="35" t="s">
        <v>23</v>
      </c>
      <c r="F459" s="63">
        <f>F460</f>
        <v>145590</v>
      </c>
      <c r="G459" s="63">
        <f>G460</f>
        <v>157370</v>
      </c>
      <c r="H459" s="63">
        <f>H460</f>
        <v>169080</v>
      </c>
    </row>
    <row r="460" spans="1:8" ht="25.5">
      <c r="A460" s="31"/>
      <c r="B460" s="34"/>
      <c r="C460" s="34"/>
      <c r="D460" s="34" t="s">
        <v>51</v>
      </c>
      <c r="E460" s="35" t="s">
        <v>250</v>
      </c>
      <c r="F460" s="63">
        <v>145590</v>
      </c>
      <c r="G460" s="63">
        <v>157370</v>
      </c>
      <c r="H460" s="62">
        <v>169080</v>
      </c>
    </row>
    <row r="461" spans="1:8" ht="25.5">
      <c r="A461" s="31"/>
      <c r="B461" s="34"/>
      <c r="C461" s="34" t="s">
        <v>24</v>
      </c>
      <c r="D461" s="34"/>
      <c r="E461" s="35" t="s">
        <v>25</v>
      </c>
      <c r="F461" s="63">
        <f>F462</f>
        <v>47050</v>
      </c>
      <c r="G461" s="63">
        <f>G462</f>
        <v>50860</v>
      </c>
      <c r="H461" s="63">
        <f>H462</f>
        <v>54640</v>
      </c>
    </row>
    <row r="462" spans="1:8" ht="25.5">
      <c r="A462" s="31"/>
      <c r="B462" s="34"/>
      <c r="C462" s="34"/>
      <c r="D462" s="34" t="s">
        <v>51</v>
      </c>
      <c r="E462" s="35" t="s">
        <v>250</v>
      </c>
      <c r="F462" s="63">
        <v>47050</v>
      </c>
      <c r="G462" s="63">
        <v>50860</v>
      </c>
      <c r="H462" s="62">
        <v>54640</v>
      </c>
    </row>
    <row r="463" spans="1:8" ht="25.5">
      <c r="A463" s="31"/>
      <c r="B463" s="34"/>
      <c r="C463" s="34" t="s">
        <v>26</v>
      </c>
      <c r="D463" s="34"/>
      <c r="E463" s="35" t="s">
        <v>27</v>
      </c>
      <c r="F463" s="63">
        <f>F464</f>
        <v>175270</v>
      </c>
      <c r="G463" s="63">
        <f>G464</f>
        <v>189480</v>
      </c>
      <c r="H463" s="63">
        <f>H464</f>
        <v>203640</v>
      </c>
    </row>
    <row r="464" spans="1:8" ht="25.5">
      <c r="A464" s="31"/>
      <c r="B464" s="34"/>
      <c r="C464" s="34"/>
      <c r="D464" s="34" t="s">
        <v>51</v>
      </c>
      <c r="E464" s="35" t="s">
        <v>250</v>
      </c>
      <c r="F464" s="63">
        <v>175270</v>
      </c>
      <c r="G464" s="63">
        <v>189480</v>
      </c>
      <c r="H464" s="62">
        <v>203640</v>
      </c>
    </row>
    <row r="465" spans="1:8" ht="25.5">
      <c r="A465" s="31"/>
      <c r="B465" s="44" t="s">
        <v>230</v>
      </c>
      <c r="C465" s="47"/>
      <c r="D465" s="47"/>
      <c r="E465" s="45" t="s">
        <v>324</v>
      </c>
      <c r="F465" s="63">
        <f aca="true" t="shared" si="64" ref="F465:H466">F466</f>
        <v>19853</v>
      </c>
      <c r="G465" s="63">
        <f t="shared" si="64"/>
        <v>22236</v>
      </c>
      <c r="H465" s="63">
        <f t="shared" si="64"/>
        <v>24926</v>
      </c>
    </row>
    <row r="466" spans="1:8" ht="12.75">
      <c r="A466" s="31"/>
      <c r="B466" s="34"/>
      <c r="C466" s="34" t="s">
        <v>8</v>
      </c>
      <c r="D466" s="34"/>
      <c r="E466" s="35" t="s">
        <v>263</v>
      </c>
      <c r="F466" s="63">
        <f t="shared" si="64"/>
        <v>19853</v>
      </c>
      <c r="G466" s="63">
        <f t="shared" si="64"/>
        <v>22236</v>
      </c>
      <c r="H466" s="63">
        <f t="shared" si="64"/>
        <v>24926</v>
      </c>
    </row>
    <row r="467" spans="1:8" ht="76.5">
      <c r="A467" s="31"/>
      <c r="B467" s="34"/>
      <c r="C467" s="34" t="s">
        <v>15</v>
      </c>
      <c r="D467" s="34"/>
      <c r="E467" s="35" t="s">
        <v>320</v>
      </c>
      <c r="F467" s="63">
        <f>F468+F470</f>
        <v>19853</v>
      </c>
      <c r="G467" s="63">
        <f>G468+G470</f>
        <v>22236</v>
      </c>
      <c r="H467" s="63">
        <f>H468+H470</f>
        <v>24926</v>
      </c>
    </row>
    <row r="468" spans="1:8" ht="89.25">
      <c r="A468" s="31"/>
      <c r="B468" s="34"/>
      <c r="C468" s="34" t="s">
        <v>16</v>
      </c>
      <c r="D468" s="34"/>
      <c r="E468" s="35" t="s">
        <v>18</v>
      </c>
      <c r="F468" s="63">
        <f>F469</f>
        <v>13235</v>
      </c>
      <c r="G468" s="63">
        <f>G469</f>
        <v>14824</v>
      </c>
      <c r="H468" s="63">
        <f>H469</f>
        <v>16617</v>
      </c>
    </row>
    <row r="469" spans="1:8" ht="12.75">
      <c r="A469" s="31"/>
      <c r="B469" s="34"/>
      <c r="C469" s="34"/>
      <c r="D469" s="34" t="s">
        <v>60</v>
      </c>
      <c r="E469" s="35" t="s">
        <v>278</v>
      </c>
      <c r="F469" s="63">
        <v>13235</v>
      </c>
      <c r="G469" s="63">
        <v>14824</v>
      </c>
      <c r="H469" s="62">
        <v>16617</v>
      </c>
    </row>
    <row r="470" spans="1:8" ht="76.5">
      <c r="A470" s="31"/>
      <c r="B470" s="34"/>
      <c r="C470" s="34" t="s">
        <v>17</v>
      </c>
      <c r="D470" s="34"/>
      <c r="E470" s="35" t="s">
        <v>19</v>
      </c>
      <c r="F470" s="63">
        <f>F471</f>
        <v>6618</v>
      </c>
      <c r="G470" s="63">
        <f>G471</f>
        <v>7412</v>
      </c>
      <c r="H470" s="63">
        <f>H471</f>
        <v>8309</v>
      </c>
    </row>
    <row r="471" spans="1:8" ht="12.75">
      <c r="A471" s="31"/>
      <c r="B471" s="34"/>
      <c r="C471" s="34"/>
      <c r="D471" s="34" t="s">
        <v>60</v>
      </c>
      <c r="E471" s="35" t="s">
        <v>278</v>
      </c>
      <c r="F471" s="63">
        <v>6618</v>
      </c>
      <c r="G471" s="63">
        <v>7412</v>
      </c>
      <c r="H471" s="62">
        <v>8309</v>
      </c>
    </row>
    <row r="472" spans="1:8" s="69" customFormat="1" ht="25.5">
      <c r="A472" s="65">
        <v>700</v>
      </c>
      <c r="B472" s="66"/>
      <c r="C472" s="66"/>
      <c r="D472" s="66"/>
      <c r="E472" s="66" t="s">
        <v>134</v>
      </c>
      <c r="F472" s="68">
        <f>F473+F499</f>
        <v>7910233</v>
      </c>
      <c r="G472" s="68">
        <f>G473+G499</f>
        <v>8465106</v>
      </c>
      <c r="H472" s="68">
        <f>H473+H499</f>
        <v>8767513</v>
      </c>
    </row>
    <row r="473" spans="1:8" ht="12.75">
      <c r="A473" s="31"/>
      <c r="B473" s="54" t="s">
        <v>70</v>
      </c>
      <c r="C473" s="54"/>
      <c r="D473" s="54"/>
      <c r="E473" s="55" t="s">
        <v>292</v>
      </c>
      <c r="F473" s="74">
        <f>F474+F489+F493</f>
        <v>7438900</v>
      </c>
      <c r="G473" s="74">
        <f>G474+G489+G493</f>
        <v>7954800</v>
      </c>
      <c r="H473" s="74">
        <f>H474+H489+H493</f>
        <v>8193200</v>
      </c>
    </row>
    <row r="474" spans="1:8" ht="12.75">
      <c r="A474" s="31"/>
      <c r="B474" s="44" t="s">
        <v>71</v>
      </c>
      <c r="C474" s="44"/>
      <c r="D474" s="44"/>
      <c r="E474" s="45" t="s">
        <v>293</v>
      </c>
      <c r="F474" s="63">
        <f>F475+F479+F482</f>
        <v>7438900</v>
      </c>
      <c r="G474" s="63">
        <f>G475+G479+G482</f>
        <v>7954800</v>
      </c>
      <c r="H474" s="63">
        <f>H475+H479+H482</f>
        <v>8193200</v>
      </c>
    </row>
    <row r="475" spans="1:8" ht="38.25">
      <c r="A475" s="31"/>
      <c r="B475" s="34"/>
      <c r="C475" s="34" t="s">
        <v>212</v>
      </c>
      <c r="D475" s="34"/>
      <c r="E475" s="35" t="s">
        <v>294</v>
      </c>
      <c r="F475" s="63">
        <f aca="true" t="shared" si="65" ref="F475:H476">F476</f>
        <v>0</v>
      </c>
      <c r="G475" s="63">
        <f t="shared" si="65"/>
        <v>0</v>
      </c>
      <c r="H475" s="63">
        <f t="shared" si="65"/>
        <v>0</v>
      </c>
    </row>
    <row r="476" spans="1:8" ht="25.5">
      <c r="A476" s="31"/>
      <c r="B476" s="34"/>
      <c r="C476" s="34" t="s">
        <v>213</v>
      </c>
      <c r="D476" s="34"/>
      <c r="E476" s="35" t="s">
        <v>257</v>
      </c>
      <c r="F476" s="63">
        <f t="shared" si="65"/>
        <v>0</v>
      </c>
      <c r="G476" s="63">
        <f t="shared" si="65"/>
        <v>0</v>
      </c>
      <c r="H476" s="63">
        <f t="shared" si="65"/>
        <v>0</v>
      </c>
    </row>
    <row r="477" spans="1:8" ht="25.5">
      <c r="A477" s="31"/>
      <c r="B477" s="34"/>
      <c r="C477" s="34" t="s">
        <v>214</v>
      </c>
      <c r="D477" s="34" t="s">
        <v>51</v>
      </c>
      <c r="E477" s="35" t="s">
        <v>250</v>
      </c>
      <c r="F477" s="63"/>
      <c r="G477" s="63"/>
      <c r="H477" s="62"/>
    </row>
    <row r="478" spans="1:8" ht="38.25">
      <c r="A478" s="31"/>
      <c r="B478" s="34"/>
      <c r="C478" s="34"/>
      <c r="D478" s="30"/>
      <c r="E478" s="35" t="s">
        <v>260</v>
      </c>
      <c r="F478" s="63"/>
      <c r="G478" s="63"/>
      <c r="H478" s="62"/>
    </row>
    <row r="479" spans="1:8" ht="25.5">
      <c r="A479" s="31"/>
      <c r="B479" s="7"/>
      <c r="C479" s="34" t="s">
        <v>217</v>
      </c>
      <c r="D479" s="34"/>
      <c r="E479" s="35" t="s">
        <v>334</v>
      </c>
      <c r="F479" s="63">
        <f aca="true" t="shared" si="66" ref="F479:H480">F480</f>
        <v>0</v>
      </c>
      <c r="G479" s="63">
        <f t="shared" si="66"/>
        <v>0</v>
      </c>
      <c r="H479" s="63">
        <f t="shared" si="66"/>
        <v>0</v>
      </c>
    </row>
    <row r="480" spans="1:8" ht="25.5">
      <c r="A480" s="31"/>
      <c r="B480" s="7"/>
      <c r="C480" s="34" t="s">
        <v>218</v>
      </c>
      <c r="D480" s="34"/>
      <c r="E480" s="35" t="s">
        <v>219</v>
      </c>
      <c r="F480" s="63">
        <f t="shared" si="66"/>
        <v>0</v>
      </c>
      <c r="G480" s="63">
        <f t="shared" si="66"/>
        <v>0</v>
      </c>
      <c r="H480" s="63">
        <f t="shared" si="66"/>
        <v>0</v>
      </c>
    </row>
    <row r="481" spans="1:8" ht="25.5">
      <c r="A481" s="31"/>
      <c r="B481" s="7"/>
      <c r="C481" s="34"/>
      <c r="D481" s="34" t="s">
        <v>51</v>
      </c>
      <c r="E481" s="35" t="s">
        <v>250</v>
      </c>
      <c r="F481" s="63"/>
      <c r="G481" s="63"/>
      <c r="H481" s="62"/>
    </row>
    <row r="482" spans="1:8" ht="12.75">
      <c r="A482" s="31"/>
      <c r="B482" s="7"/>
      <c r="C482" s="34" t="s">
        <v>93</v>
      </c>
      <c r="D482" s="34"/>
      <c r="E482" s="35" t="s">
        <v>325</v>
      </c>
      <c r="F482" s="63">
        <f>F483+F486</f>
        <v>7438900</v>
      </c>
      <c r="G482" s="63">
        <f>G483+G486</f>
        <v>7954800</v>
      </c>
      <c r="H482" s="63">
        <f>H483+H486</f>
        <v>8193200</v>
      </c>
    </row>
    <row r="483" spans="1:8" ht="76.5">
      <c r="A483" s="31"/>
      <c r="B483" s="7"/>
      <c r="C483" s="34" t="s">
        <v>189</v>
      </c>
      <c r="D483" s="34"/>
      <c r="E483" s="35" t="s">
        <v>328</v>
      </c>
      <c r="F483" s="63">
        <f aca="true" t="shared" si="67" ref="F483:H484">F484</f>
        <v>0</v>
      </c>
      <c r="G483" s="63">
        <f t="shared" si="67"/>
        <v>0</v>
      </c>
      <c r="H483" s="63">
        <f t="shared" si="67"/>
        <v>0</v>
      </c>
    </row>
    <row r="484" spans="1:8" ht="25.5">
      <c r="A484" s="31"/>
      <c r="B484" s="7"/>
      <c r="C484" s="34" t="s">
        <v>215</v>
      </c>
      <c r="D484" s="34"/>
      <c r="E484" s="35" t="s">
        <v>216</v>
      </c>
      <c r="F484" s="63">
        <f t="shared" si="67"/>
        <v>0</v>
      </c>
      <c r="G484" s="63">
        <f t="shared" si="67"/>
        <v>0</v>
      </c>
      <c r="H484" s="63">
        <f t="shared" si="67"/>
        <v>0</v>
      </c>
    </row>
    <row r="485" spans="1:8" ht="25.5">
      <c r="A485" s="31"/>
      <c r="B485" s="7"/>
      <c r="C485" s="34"/>
      <c r="D485" s="34" t="s">
        <v>51</v>
      </c>
      <c r="E485" s="35" t="s">
        <v>250</v>
      </c>
      <c r="F485" s="63"/>
      <c r="G485" s="63"/>
      <c r="H485" s="62"/>
    </row>
    <row r="486" spans="1:8" ht="89.25">
      <c r="A486" s="31"/>
      <c r="B486" s="7"/>
      <c r="C486" s="34" t="s">
        <v>122</v>
      </c>
      <c r="D486" s="34"/>
      <c r="E486" s="35" t="s">
        <v>156</v>
      </c>
      <c r="F486" s="63">
        <f aca="true" t="shared" si="68" ref="F486:H487">F487</f>
        <v>7438900</v>
      </c>
      <c r="G486" s="63">
        <f t="shared" si="68"/>
        <v>7954800</v>
      </c>
      <c r="H486" s="63">
        <f t="shared" si="68"/>
        <v>8193200</v>
      </c>
    </row>
    <row r="487" spans="1:8" ht="63.75">
      <c r="A487" s="31"/>
      <c r="B487" s="7"/>
      <c r="C487" s="34" t="s">
        <v>222</v>
      </c>
      <c r="D487" s="34"/>
      <c r="E487" s="35" t="s">
        <v>223</v>
      </c>
      <c r="F487" s="63">
        <f t="shared" si="68"/>
        <v>7438900</v>
      </c>
      <c r="G487" s="63">
        <f t="shared" si="68"/>
        <v>7954800</v>
      </c>
      <c r="H487" s="63">
        <f t="shared" si="68"/>
        <v>8193200</v>
      </c>
    </row>
    <row r="488" spans="1:8" ht="25.5">
      <c r="A488" s="31"/>
      <c r="B488" s="7"/>
      <c r="C488" s="34"/>
      <c r="D488" s="34" t="s">
        <v>51</v>
      </c>
      <c r="E488" s="35" t="s">
        <v>250</v>
      </c>
      <c r="F488" s="63">
        <v>7438900</v>
      </c>
      <c r="G488" s="63">
        <v>7954800</v>
      </c>
      <c r="H488" s="62">
        <v>8193200</v>
      </c>
    </row>
    <row r="489" spans="1:8" ht="25.5">
      <c r="A489" s="31"/>
      <c r="B489" s="44" t="s">
        <v>72</v>
      </c>
      <c r="C489" s="44"/>
      <c r="D489" s="44"/>
      <c r="E489" s="45" t="s">
        <v>296</v>
      </c>
      <c r="F489" s="63">
        <f>F490</f>
        <v>0</v>
      </c>
      <c r="G489" s="63">
        <f aca="true" t="shared" si="69" ref="G489:H491">G490</f>
        <v>0</v>
      </c>
      <c r="H489" s="63">
        <f t="shared" si="69"/>
        <v>0</v>
      </c>
    </row>
    <row r="490" spans="1:8" ht="25.5">
      <c r="A490" s="31"/>
      <c r="B490" s="34"/>
      <c r="C490" s="34" t="s">
        <v>337</v>
      </c>
      <c r="D490" s="34"/>
      <c r="E490" s="35" t="s">
        <v>338</v>
      </c>
      <c r="F490" s="63">
        <f>F491</f>
        <v>0</v>
      </c>
      <c r="G490" s="63">
        <f t="shared" si="69"/>
        <v>0</v>
      </c>
      <c r="H490" s="63">
        <f t="shared" si="69"/>
        <v>0</v>
      </c>
    </row>
    <row r="491" spans="1:8" ht="12.75">
      <c r="A491" s="31"/>
      <c r="B491" s="34"/>
      <c r="C491" s="34" t="s">
        <v>339</v>
      </c>
      <c r="D491" s="34"/>
      <c r="E491" s="35" t="s">
        <v>340</v>
      </c>
      <c r="F491" s="63">
        <f>F492</f>
        <v>0</v>
      </c>
      <c r="G491" s="63">
        <f t="shared" si="69"/>
        <v>0</v>
      </c>
      <c r="H491" s="63">
        <f t="shared" si="69"/>
        <v>0</v>
      </c>
    </row>
    <row r="492" spans="1:8" ht="25.5">
      <c r="A492" s="31"/>
      <c r="B492" s="34"/>
      <c r="C492" s="34"/>
      <c r="D492" s="34" t="s">
        <v>51</v>
      </c>
      <c r="E492" s="35" t="s">
        <v>250</v>
      </c>
      <c r="F492" s="63"/>
      <c r="G492" s="63"/>
      <c r="H492" s="62"/>
    </row>
    <row r="493" spans="1:8" ht="25.5">
      <c r="A493" s="31"/>
      <c r="B493" s="44" t="s">
        <v>73</v>
      </c>
      <c r="C493" s="44"/>
      <c r="D493" s="44"/>
      <c r="E493" s="45" t="s">
        <v>297</v>
      </c>
      <c r="F493" s="63">
        <f>F494</f>
        <v>0</v>
      </c>
      <c r="G493" s="63">
        <f>G494</f>
        <v>0</v>
      </c>
      <c r="H493" s="63">
        <f>H494</f>
        <v>0</v>
      </c>
    </row>
    <row r="494" spans="1:8" ht="25.5">
      <c r="A494" s="31"/>
      <c r="B494" s="7"/>
      <c r="C494" s="34" t="s">
        <v>319</v>
      </c>
      <c r="D494" s="34"/>
      <c r="E494" s="35" t="s">
        <v>298</v>
      </c>
      <c r="F494" s="63">
        <f>F495+F497</f>
        <v>0</v>
      </c>
      <c r="G494" s="63">
        <f>G495+G497</f>
        <v>0</v>
      </c>
      <c r="H494" s="63">
        <f>H495+H497</f>
        <v>0</v>
      </c>
    </row>
    <row r="495" spans="1:8" ht="76.5">
      <c r="A495" s="31"/>
      <c r="B495" s="7"/>
      <c r="C495" s="34" t="s">
        <v>341</v>
      </c>
      <c r="D495" s="34"/>
      <c r="E495" s="35" t="s">
        <v>299</v>
      </c>
      <c r="F495" s="63">
        <f>F496</f>
        <v>0</v>
      </c>
      <c r="G495" s="63">
        <f>G496</f>
        <v>0</v>
      </c>
      <c r="H495" s="63">
        <f>H496</f>
        <v>0</v>
      </c>
    </row>
    <row r="496" spans="1:8" ht="12.75">
      <c r="A496" s="31"/>
      <c r="B496" s="7"/>
      <c r="C496" s="34"/>
      <c r="D496" s="34" t="s">
        <v>50</v>
      </c>
      <c r="E496" s="35" t="s">
        <v>249</v>
      </c>
      <c r="F496" s="63"/>
      <c r="G496" s="63"/>
      <c r="H496" s="62"/>
    </row>
    <row r="497" spans="1:8" ht="63.75">
      <c r="A497" s="31"/>
      <c r="B497" s="7"/>
      <c r="C497" s="34" t="s">
        <v>342</v>
      </c>
      <c r="D497" s="34"/>
      <c r="E497" s="35" t="s">
        <v>300</v>
      </c>
      <c r="F497" s="63">
        <f>F498</f>
        <v>0</v>
      </c>
      <c r="G497" s="63">
        <f>G498</f>
        <v>0</v>
      </c>
      <c r="H497" s="63">
        <f>H498</f>
        <v>0</v>
      </c>
    </row>
    <row r="498" spans="1:8" ht="12.75">
      <c r="A498" s="31"/>
      <c r="B498" s="7"/>
      <c r="C498" s="34"/>
      <c r="D498" s="34" t="s">
        <v>50</v>
      </c>
      <c r="E498" s="35" t="s">
        <v>249</v>
      </c>
      <c r="F498" s="63"/>
      <c r="G498" s="63"/>
      <c r="H498" s="62"/>
    </row>
    <row r="499" spans="1:8" ht="12.75">
      <c r="A499" s="31"/>
      <c r="B499" s="54">
        <v>1000</v>
      </c>
      <c r="C499" s="54"/>
      <c r="D499" s="54"/>
      <c r="E499" s="55" t="s">
        <v>314</v>
      </c>
      <c r="F499" s="99">
        <f>F500+F504+F512</f>
        <v>471333</v>
      </c>
      <c r="G499" s="99">
        <f>G500+G504+G512</f>
        <v>510306</v>
      </c>
      <c r="H499" s="99">
        <f>H500+H504+H512</f>
        <v>574313</v>
      </c>
    </row>
    <row r="500" spans="1:8" ht="25.5">
      <c r="A500" s="31"/>
      <c r="B500" s="44">
        <v>1003</v>
      </c>
      <c r="C500" s="44"/>
      <c r="D500" s="44"/>
      <c r="E500" s="45" t="s">
        <v>317</v>
      </c>
      <c r="F500" s="63">
        <f aca="true" t="shared" si="70" ref="F500:H502">F501</f>
        <v>0</v>
      </c>
      <c r="G500" s="63">
        <f t="shared" si="70"/>
        <v>0</v>
      </c>
      <c r="H500" s="63">
        <f t="shared" si="70"/>
        <v>0</v>
      </c>
    </row>
    <row r="501" spans="1:8" ht="12.75">
      <c r="A501" s="31"/>
      <c r="B501" s="7"/>
      <c r="C501" s="34" t="s">
        <v>8</v>
      </c>
      <c r="D501" s="34"/>
      <c r="E501" s="35" t="s">
        <v>263</v>
      </c>
      <c r="F501" s="63">
        <f t="shared" si="70"/>
        <v>0</v>
      </c>
      <c r="G501" s="63">
        <f t="shared" si="70"/>
        <v>0</v>
      </c>
      <c r="H501" s="63">
        <f t="shared" si="70"/>
        <v>0</v>
      </c>
    </row>
    <row r="502" spans="1:8" ht="102">
      <c r="A502" s="31"/>
      <c r="B502" s="7"/>
      <c r="C502" s="34" t="s">
        <v>20</v>
      </c>
      <c r="D502" s="34"/>
      <c r="E502" s="35" t="s">
        <v>321</v>
      </c>
      <c r="F502" s="63">
        <f t="shared" si="70"/>
        <v>0</v>
      </c>
      <c r="G502" s="63">
        <f t="shared" si="70"/>
        <v>0</v>
      </c>
      <c r="H502" s="63">
        <f t="shared" si="70"/>
        <v>0</v>
      </c>
    </row>
    <row r="503" spans="1:8" ht="12.75">
      <c r="A503" s="31"/>
      <c r="B503" s="7"/>
      <c r="C503" s="34"/>
      <c r="D503" s="34" t="s">
        <v>60</v>
      </c>
      <c r="E503" s="35" t="s">
        <v>278</v>
      </c>
      <c r="F503" s="63"/>
      <c r="G503" s="63"/>
      <c r="H503" s="62"/>
    </row>
    <row r="504" spans="1:8" ht="12.75">
      <c r="A504" s="31"/>
      <c r="B504" s="44" t="s">
        <v>229</v>
      </c>
      <c r="C504" s="44"/>
      <c r="D504" s="44"/>
      <c r="E504" s="45" t="s">
        <v>323</v>
      </c>
      <c r="F504" s="63">
        <f>F505</f>
        <v>451480</v>
      </c>
      <c r="G504" s="63">
        <f>G505</f>
        <v>488070</v>
      </c>
      <c r="H504" s="63">
        <f>H505</f>
        <v>524460</v>
      </c>
    </row>
    <row r="505" spans="1:8" ht="51">
      <c r="A505" s="31"/>
      <c r="B505" s="34"/>
      <c r="C505" s="34" t="s">
        <v>21</v>
      </c>
      <c r="D505" s="34"/>
      <c r="E505" s="35" t="s">
        <v>322</v>
      </c>
      <c r="F505" s="63">
        <f>F506+F508+F510</f>
        <v>451480</v>
      </c>
      <c r="G505" s="63">
        <f>G506+G508+G510</f>
        <v>488070</v>
      </c>
      <c r="H505" s="63">
        <f>H506+H508+H510</f>
        <v>524460</v>
      </c>
    </row>
    <row r="506" spans="1:8" ht="25.5">
      <c r="A506" s="31"/>
      <c r="B506" s="34"/>
      <c r="C506" s="34" t="s">
        <v>22</v>
      </c>
      <c r="D506" s="30"/>
      <c r="E506" s="35" t="s">
        <v>23</v>
      </c>
      <c r="F506" s="63">
        <f>F507</f>
        <v>161280</v>
      </c>
      <c r="G506" s="63">
        <f>G507</f>
        <v>174330</v>
      </c>
      <c r="H506" s="63">
        <f>H507</f>
        <v>187300</v>
      </c>
    </row>
    <row r="507" spans="1:8" ht="25.5">
      <c r="A507" s="31"/>
      <c r="B507" s="34"/>
      <c r="C507" s="34"/>
      <c r="D507" s="34" t="s">
        <v>51</v>
      </c>
      <c r="E507" s="35" t="s">
        <v>250</v>
      </c>
      <c r="F507" s="63">
        <v>161280</v>
      </c>
      <c r="G507" s="63">
        <v>174330</v>
      </c>
      <c r="H507" s="62">
        <v>187300</v>
      </c>
    </row>
    <row r="508" spans="1:8" ht="25.5">
      <c r="A508" s="31"/>
      <c r="B508" s="34"/>
      <c r="C508" s="34" t="s">
        <v>24</v>
      </c>
      <c r="D508" s="34"/>
      <c r="E508" s="35" t="s">
        <v>25</v>
      </c>
      <c r="F508" s="63">
        <f>F509</f>
        <v>54200</v>
      </c>
      <c r="G508" s="63">
        <f>G509</f>
        <v>58590</v>
      </c>
      <c r="H508" s="63">
        <f>H509</f>
        <v>62950</v>
      </c>
    </row>
    <row r="509" spans="1:8" ht="25.5">
      <c r="A509" s="31"/>
      <c r="B509" s="34"/>
      <c r="C509" s="34"/>
      <c r="D509" s="34" t="s">
        <v>51</v>
      </c>
      <c r="E509" s="35" t="s">
        <v>250</v>
      </c>
      <c r="F509" s="63">
        <v>54200</v>
      </c>
      <c r="G509" s="63">
        <v>58590</v>
      </c>
      <c r="H509" s="62">
        <v>62950</v>
      </c>
    </row>
    <row r="510" spans="1:8" ht="25.5">
      <c r="A510" s="31"/>
      <c r="B510" s="34"/>
      <c r="C510" s="34" t="s">
        <v>26</v>
      </c>
      <c r="D510" s="34"/>
      <c r="E510" s="35" t="s">
        <v>27</v>
      </c>
      <c r="F510" s="63">
        <f>F511</f>
        <v>236000</v>
      </c>
      <c r="G510" s="63">
        <f>G511</f>
        <v>255150</v>
      </c>
      <c r="H510" s="63">
        <f>H511</f>
        <v>274210</v>
      </c>
    </row>
    <row r="511" spans="1:8" ht="25.5">
      <c r="A511" s="31"/>
      <c r="B511" s="34"/>
      <c r="C511" s="34"/>
      <c r="D511" s="34" t="s">
        <v>51</v>
      </c>
      <c r="E511" s="35" t="s">
        <v>250</v>
      </c>
      <c r="F511" s="63">
        <v>236000</v>
      </c>
      <c r="G511" s="63">
        <v>255150</v>
      </c>
      <c r="H511" s="62">
        <v>274210</v>
      </c>
    </row>
    <row r="512" spans="1:8" ht="25.5">
      <c r="A512" s="31"/>
      <c r="B512" s="44" t="s">
        <v>230</v>
      </c>
      <c r="C512" s="47"/>
      <c r="D512" s="47"/>
      <c r="E512" s="45" t="s">
        <v>324</v>
      </c>
      <c r="F512" s="63">
        <f aca="true" t="shared" si="71" ref="F512:H513">F513</f>
        <v>19853</v>
      </c>
      <c r="G512" s="63">
        <f t="shared" si="71"/>
        <v>22236</v>
      </c>
      <c r="H512" s="63">
        <f t="shared" si="71"/>
        <v>49853</v>
      </c>
    </row>
    <row r="513" spans="1:8" ht="12.75">
      <c r="A513" s="31"/>
      <c r="B513" s="34"/>
      <c r="C513" s="34" t="s">
        <v>8</v>
      </c>
      <c r="D513" s="34"/>
      <c r="E513" s="35" t="s">
        <v>263</v>
      </c>
      <c r="F513" s="63">
        <f t="shared" si="71"/>
        <v>19853</v>
      </c>
      <c r="G513" s="63">
        <f t="shared" si="71"/>
        <v>22236</v>
      </c>
      <c r="H513" s="63">
        <f t="shared" si="71"/>
        <v>49853</v>
      </c>
    </row>
    <row r="514" spans="1:8" ht="76.5">
      <c r="A514" s="31"/>
      <c r="B514" s="34"/>
      <c r="C514" s="34" t="s">
        <v>15</v>
      </c>
      <c r="D514" s="34"/>
      <c r="E514" s="35" t="s">
        <v>320</v>
      </c>
      <c r="F514" s="63">
        <f>F515+F517</f>
        <v>19853</v>
      </c>
      <c r="G514" s="63">
        <f>G515+G517</f>
        <v>22236</v>
      </c>
      <c r="H514" s="63">
        <f>H515+H517</f>
        <v>49853</v>
      </c>
    </row>
    <row r="515" spans="1:8" ht="89.25">
      <c r="A515" s="31"/>
      <c r="B515" s="34"/>
      <c r="C515" s="34" t="s">
        <v>16</v>
      </c>
      <c r="D515" s="34"/>
      <c r="E515" s="35" t="s">
        <v>18</v>
      </c>
      <c r="F515" s="63">
        <f>F516</f>
        <v>13235</v>
      </c>
      <c r="G515" s="63">
        <f>G516</f>
        <v>14824</v>
      </c>
      <c r="H515" s="63">
        <f>H516</f>
        <v>33235</v>
      </c>
    </row>
    <row r="516" spans="1:8" ht="12.75">
      <c r="A516" s="31"/>
      <c r="B516" s="34"/>
      <c r="C516" s="34"/>
      <c r="D516" s="34" t="s">
        <v>60</v>
      </c>
      <c r="E516" s="35" t="s">
        <v>278</v>
      </c>
      <c r="F516" s="63">
        <v>13235</v>
      </c>
      <c r="G516" s="63">
        <v>14824</v>
      </c>
      <c r="H516" s="62">
        <v>33235</v>
      </c>
    </row>
    <row r="517" spans="1:8" ht="76.5">
      <c r="A517" s="31"/>
      <c r="B517" s="34"/>
      <c r="C517" s="34" t="s">
        <v>17</v>
      </c>
      <c r="D517" s="34"/>
      <c r="E517" s="35" t="s">
        <v>19</v>
      </c>
      <c r="F517" s="63">
        <f>F518</f>
        <v>6618</v>
      </c>
      <c r="G517" s="63">
        <f>G518</f>
        <v>7412</v>
      </c>
      <c r="H517" s="63">
        <f>H518</f>
        <v>16618</v>
      </c>
    </row>
    <row r="518" spans="1:8" ht="12.75">
      <c r="A518" s="31"/>
      <c r="B518" s="34"/>
      <c r="C518" s="34"/>
      <c r="D518" s="34" t="s">
        <v>60</v>
      </c>
      <c r="E518" s="35" t="s">
        <v>278</v>
      </c>
      <c r="F518" s="63">
        <v>6618</v>
      </c>
      <c r="G518" s="63">
        <v>7412</v>
      </c>
      <c r="H518" s="62">
        <v>16618</v>
      </c>
    </row>
    <row r="519" spans="1:8" s="69" customFormat="1" ht="25.5">
      <c r="A519" s="65">
        <v>700</v>
      </c>
      <c r="B519" s="66"/>
      <c r="C519" s="66"/>
      <c r="D519" s="66"/>
      <c r="E519" s="66" t="s">
        <v>135</v>
      </c>
      <c r="F519" s="68">
        <f>F520+F546</f>
        <v>7837433</v>
      </c>
      <c r="G519" s="68">
        <f>G520+G546</f>
        <v>8386466</v>
      </c>
      <c r="H519" s="68">
        <f>H520+H546</f>
        <v>8685173</v>
      </c>
    </row>
    <row r="520" spans="1:8" ht="12.75">
      <c r="A520" s="31"/>
      <c r="B520" s="54" t="s">
        <v>70</v>
      </c>
      <c r="C520" s="54"/>
      <c r="D520" s="54"/>
      <c r="E520" s="55" t="s">
        <v>292</v>
      </c>
      <c r="F520" s="74">
        <f>F521+F536+F540</f>
        <v>7420800</v>
      </c>
      <c r="G520" s="74">
        <f>G521+G536+G540</f>
        <v>7935300</v>
      </c>
      <c r="H520" s="74">
        <f>H521+H536+H540</f>
        <v>8174400</v>
      </c>
    </row>
    <row r="521" spans="1:8" ht="12.75">
      <c r="A521" s="31"/>
      <c r="B521" s="44" t="s">
        <v>71</v>
      </c>
      <c r="C521" s="44"/>
      <c r="D521" s="44"/>
      <c r="E521" s="45" t="s">
        <v>293</v>
      </c>
      <c r="F521" s="63">
        <f>F522+F526+F529</f>
        <v>7420800</v>
      </c>
      <c r="G521" s="63">
        <f>G522+G526+G529</f>
        <v>7935300</v>
      </c>
      <c r="H521" s="63">
        <f>H522+H526+H529</f>
        <v>8174400</v>
      </c>
    </row>
    <row r="522" spans="1:8" ht="38.25">
      <c r="A522" s="31"/>
      <c r="B522" s="34"/>
      <c r="C522" s="34" t="s">
        <v>212</v>
      </c>
      <c r="D522" s="34"/>
      <c r="E522" s="35" t="s">
        <v>294</v>
      </c>
      <c r="F522" s="63">
        <f aca="true" t="shared" si="72" ref="F522:H523">F523</f>
        <v>0</v>
      </c>
      <c r="G522" s="63">
        <f t="shared" si="72"/>
        <v>0</v>
      </c>
      <c r="H522" s="63">
        <f t="shared" si="72"/>
        <v>0</v>
      </c>
    </row>
    <row r="523" spans="1:8" ht="25.5">
      <c r="A523" s="31"/>
      <c r="B523" s="34"/>
      <c r="C523" s="34" t="s">
        <v>213</v>
      </c>
      <c r="D523" s="34"/>
      <c r="E523" s="35" t="s">
        <v>257</v>
      </c>
      <c r="F523" s="63">
        <f t="shared" si="72"/>
        <v>0</v>
      </c>
      <c r="G523" s="63">
        <f t="shared" si="72"/>
        <v>0</v>
      </c>
      <c r="H523" s="63">
        <f t="shared" si="72"/>
        <v>0</v>
      </c>
    </row>
    <row r="524" spans="1:8" ht="25.5">
      <c r="A524" s="31"/>
      <c r="B524" s="34"/>
      <c r="C524" s="34" t="s">
        <v>214</v>
      </c>
      <c r="D524" s="34" t="s">
        <v>51</v>
      </c>
      <c r="E524" s="35" t="s">
        <v>250</v>
      </c>
      <c r="F524" s="63"/>
      <c r="G524" s="63"/>
      <c r="H524" s="62"/>
    </row>
    <row r="525" spans="1:8" ht="38.25">
      <c r="A525" s="31"/>
      <c r="B525" s="34"/>
      <c r="C525" s="34"/>
      <c r="D525" s="30"/>
      <c r="E525" s="35" t="s">
        <v>260</v>
      </c>
      <c r="F525" s="63"/>
      <c r="G525" s="63"/>
      <c r="H525" s="31"/>
    </row>
    <row r="526" spans="1:8" ht="25.5">
      <c r="A526" s="31"/>
      <c r="B526" s="7"/>
      <c r="C526" s="34" t="s">
        <v>217</v>
      </c>
      <c r="D526" s="34"/>
      <c r="E526" s="35" t="s">
        <v>334</v>
      </c>
      <c r="F526" s="63">
        <f aca="true" t="shared" si="73" ref="F526:H527">F527</f>
        <v>0</v>
      </c>
      <c r="G526" s="63">
        <f t="shared" si="73"/>
        <v>0</v>
      </c>
      <c r="H526" s="63">
        <f t="shared" si="73"/>
        <v>0</v>
      </c>
    </row>
    <row r="527" spans="1:8" ht="25.5">
      <c r="A527" s="31"/>
      <c r="B527" s="7"/>
      <c r="C527" s="34" t="s">
        <v>218</v>
      </c>
      <c r="D527" s="34"/>
      <c r="E527" s="35" t="s">
        <v>219</v>
      </c>
      <c r="F527" s="63">
        <f t="shared" si="73"/>
        <v>0</v>
      </c>
      <c r="G527" s="63">
        <f t="shared" si="73"/>
        <v>0</v>
      </c>
      <c r="H527" s="63">
        <f t="shared" si="73"/>
        <v>0</v>
      </c>
    </row>
    <row r="528" spans="1:8" ht="25.5">
      <c r="A528" s="31"/>
      <c r="B528" s="7"/>
      <c r="C528" s="34"/>
      <c r="D528" s="34" t="s">
        <v>51</v>
      </c>
      <c r="E528" s="35" t="s">
        <v>250</v>
      </c>
      <c r="F528" s="63"/>
      <c r="G528" s="63"/>
      <c r="H528" s="62"/>
    </row>
    <row r="529" spans="1:8" ht="12.75">
      <c r="A529" s="31"/>
      <c r="B529" s="7"/>
      <c r="C529" s="34" t="s">
        <v>93</v>
      </c>
      <c r="D529" s="34"/>
      <c r="E529" s="35" t="s">
        <v>325</v>
      </c>
      <c r="F529" s="63">
        <f>F530+F533</f>
        <v>7420800</v>
      </c>
      <c r="G529" s="63">
        <f>G530+G533</f>
        <v>7935300</v>
      </c>
      <c r="H529" s="63">
        <f>H530+H533</f>
        <v>8174400</v>
      </c>
    </row>
    <row r="530" spans="1:8" ht="76.5">
      <c r="A530" s="31"/>
      <c r="B530" s="7"/>
      <c r="C530" s="34" t="s">
        <v>189</v>
      </c>
      <c r="D530" s="34"/>
      <c r="E530" s="35" t="s">
        <v>328</v>
      </c>
      <c r="F530" s="63">
        <f aca="true" t="shared" si="74" ref="F530:H531">F531</f>
        <v>0</v>
      </c>
      <c r="G530" s="63">
        <f t="shared" si="74"/>
        <v>0</v>
      </c>
      <c r="H530" s="63">
        <f t="shared" si="74"/>
        <v>0</v>
      </c>
    </row>
    <row r="531" spans="1:8" ht="25.5">
      <c r="A531" s="31"/>
      <c r="B531" s="7"/>
      <c r="C531" s="34" t="s">
        <v>215</v>
      </c>
      <c r="D531" s="34"/>
      <c r="E531" s="35" t="s">
        <v>216</v>
      </c>
      <c r="F531" s="63">
        <f t="shared" si="74"/>
        <v>0</v>
      </c>
      <c r="G531" s="63">
        <f t="shared" si="74"/>
        <v>0</v>
      </c>
      <c r="H531" s="63">
        <f t="shared" si="74"/>
        <v>0</v>
      </c>
    </row>
    <row r="532" spans="1:8" ht="25.5">
      <c r="A532" s="31"/>
      <c r="B532" s="7"/>
      <c r="C532" s="34"/>
      <c r="D532" s="34" t="s">
        <v>51</v>
      </c>
      <c r="E532" s="35" t="s">
        <v>250</v>
      </c>
      <c r="F532" s="63"/>
      <c r="G532" s="63"/>
      <c r="H532" s="62"/>
    </row>
    <row r="533" spans="1:8" ht="89.25">
      <c r="A533" s="31"/>
      <c r="B533" s="7"/>
      <c r="C533" s="34" t="s">
        <v>122</v>
      </c>
      <c r="D533" s="34"/>
      <c r="E533" s="35" t="s">
        <v>156</v>
      </c>
      <c r="F533" s="63">
        <f aca="true" t="shared" si="75" ref="F533:H534">F534</f>
        <v>7420800</v>
      </c>
      <c r="G533" s="63">
        <f t="shared" si="75"/>
        <v>7935300</v>
      </c>
      <c r="H533" s="63">
        <f t="shared" si="75"/>
        <v>8174400</v>
      </c>
    </row>
    <row r="534" spans="1:8" ht="63.75">
      <c r="A534" s="31"/>
      <c r="B534" s="7"/>
      <c r="C534" s="34" t="s">
        <v>222</v>
      </c>
      <c r="D534" s="34"/>
      <c r="E534" s="35" t="s">
        <v>223</v>
      </c>
      <c r="F534" s="63">
        <f t="shared" si="75"/>
        <v>7420800</v>
      </c>
      <c r="G534" s="63">
        <f t="shared" si="75"/>
        <v>7935300</v>
      </c>
      <c r="H534" s="63">
        <f t="shared" si="75"/>
        <v>8174400</v>
      </c>
    </row>
    <row r="535" spans="1:8" ht="25.5">
      <c r="A535" s="31"/>
      <c r="B535" s="7"/>
      <c r="C535" s="34"/>
      <c r="D535" s="34" t="s">
        <v>51</v>
      </c>
      <c r="E535" s="35" t="s">
        <v>250</v>
      </c>
      <c r="F535" s="63">
        <v>7420800</v>
      </c>
      <c r="G535" s="63">
        <v>7935300</v>
      </c>
      <c r="H535" s="31">
        <v>8174400</v>
      </c>
    </row>
    <row r="536" spans="1:8" ht="25.5">
      <c r="A536" s="31"/>
      <c r="B536" s="44" t="s">
        <v>72</v>
      </c>
      <c r="C536" s="44"/>
      <c r="D536" s="44"/>
      <c r="E536" s="45" t="s">
        <v>296</v>
      </c>
      <c r="F536" s="63">
        <f>F537</f>
        <v>0</v>
      </c>
      <c r="G536" s="63">
        <f aca="true" t="shared" si="76" ref="G536:H538">G537</f>
        <v>0</v>
      </c>
      <c r="H536" s="63">
        <f t="shared" si="76"/>
        <v>0</v>
      </c>
    </row>
    <row r="537" spans="1:8" ht="25.5">
      <c r="A537" s="31"/>
      <c r="B537" s="34"/>
      <c r="C537" s="34" t="s">
        <v>337</v>
      </c>
      <c r="D537" s="34"/>
      <c r="E537" s="35" t="s">
        <v>338</v>
      </c>
      <c r="F537" s="63">
        <f>F538</f>
        <v>0</v>
      </c>
      <c r="G537" s="63">
        <f t="shared" si="76"/>
        <v>0</v>
      </c>
      <c r="H537" s="63">
        <f t="shared" si="76"/>
        <v>0</v>
      </c>
    </row>
    <row r="538" spans="1:8" ht="12.75">
      <c r="A538" s="31"/>
      <c r="B538" s="34"/>
      <c r="C538" s="34" t="s">
        <v>339</v>
      </c>
      <c r="D538" s="34"/>
      <c r="E538" s="35" t="s">
        <v>340</v>
      </c>
      <c r="F538" s="63">
        <f>F539</f>
        <v>0</v>
      </c>
      <c r="G538" s="63">
        <f t="shared" si="76"/>
        <v>0</v>
      </c>
      <c r="H538" s="63">
        <f t="shared" si="76"/>
        <v>0</v>
      </c>
    </row>
    <row r="539" spans="1:8" ht="25.5">
      <c r="A539" s="31"/>
      <c r="B539" s="34"/>
      <c r="C539" s="34"/>
      <c r="D539" s="34" t="s">
        <v>51</v>
      </c>
      <c r="E539" s="35" t="s">
        <v>250</v>
      </c>
      <c r="F539" s="63"/>
      <c r="G539" s="63"/>
      <c r="H539" s="62"/>
    </row>
    <row r="540" spans="1:8" ht="25.5">
      <c r="A540" s="31"/>
      <c r="B540" s="44" t="s">
        <v>73</v>
      </c>
      <c r="C540" s="44"/>
      <c r="D540" s="44"/>
      <c r="E540" s="45" t="s">
        <v>297</v>
      </c>
      <c r="F540" s="63">
        <f>F541</f>
        <v>0</v>
      </c>
      <c r="G540" s="63">
        <f>G541</f>
        <v>0</v>
      </c>
      <c r="H540" s="63">
        <f>H541</f>
        <v>0</v>
      </c>
    </row>
    <row r="541" spans="1:8" ht="25.5">
      <c r="A541" s="31"/>
      <c r="B541" s="7"/>
      <c r="C541" s="34" t="s">
        <v>319</v>
      </c>
      <c r="D541" s="34"/>
      <c r="E541" s="35" t="s">
        <v>298</v>
      </c>
      <c r="F541" s="63">
        <f>F542+F544</f>
        <v>0</v>
      </c>
      <c r="G541" s="63">
        <f>G542+G544</f>
        <v>0</v>
      </c>
      <c r="H541" s="63">
        <f>H542+H544</f>
        <v>0</v>
      </c>
    </row>
    <row r="542" spans="1:8" ht="76.5">
      <c r="A542" s="31"/>
      <c r="B542" s="7"/>
      <c r="C542" s="34" t="s">
        <v>341</v>
      </c>
      <c r="D542" s="34"/>
      <c r="E542" s="35" t="s">
        <v>299</v>
      </c>
      <c r="F542" s="63">
        <f>F543</f>
        <v>0</v>
      </c>
      <c r="G542" s="63">
        <f>G543</f>
        <v>0</v>
      </c>
      <c r="H542" s="63">
        <f>H543</f>
        <v>0</v>
      </c>
    </row>
    <row r="543" spans="1:8" ht="12.75">
      <c r="A543" s="31"/>
      <c r="B543" s="7"/>
      <c r="C543" s="34"/>
      <c r="D543" s="34" t="s">
        <v>50</v>
      </c>
      <c r="E543" s="35" t="s">
        <v>249</v>
      </c>
      <c r="F543" s="63"/>
      <c r="G543" s="63"/>
      <c r="H543" s="62"/>
    </row>
    <row r="544" spans="1:8" ht="63.75">
      <c r="A544" s="31"/>
      <c r="B544" s="7"/>
      <c r="C544" s="34" t="s">
        <v>342</v>
      </c>
      <c r="D544" s="34"/>
      <c r="E544" s="35" t="s">
        <v>300</v>
      </c>
      <c r="F544" s="63">
        <f>F545</f>
        <v>0</v>
      </c>
      <c r="G544" s="63">
        <f>G545</f>
        <v>0</v>
      </c>
      <c r="H544" s="63">
        <f>H545</f>
        <v>0</v>
      </c>
    </row>
    <row r="545" spans="1:8" ht="12.75">
      <c r="A545" s="31"/>
      <c r="B545" s="7"/>
      <c r="C545" s="34"/>
      <c r="D545" s="34" t="s">
        <v>50</v>
      </c>
      <c r="E545" s="35" t="s">
        <v>249</v>
      </c>
      <c r="F545" s="63"/>
      <c r="G545" s="63"/>
      <c r="H545" s="62"/>
    </row>
    <row r="546" spans="1:8" ht="12.75">
      <c r="A546" s="31"/>
      <c r="B546" s="54">
        <v>1000</v>
      </c>
      <c r="C546" s="54"/>
      <c r="D546" s="54"/>
      <c r="E546" s="55" t="s">
        <v>314</v>
      </c>
      <c r="F546" s="99">
        <f>F547+F551+F559</f>
        <v>416633</v>
      </c>
      <c r="G546" s="99">
        <f>G547+G551+G559</f>
        <v>451166</v>
      </c>
      <c r="H546" s="99">
        <f>H547+H551+H559</f>
        <v>510773</v>
      </c>
    </row>
    <row r="547" spans="1:8" ht="25.5">
      <c r="A547" s="31"/>
      <c r="B547" s="44">
        <v>1003</v>
      </c>
      <c r="C547" s="44"/>
      <c r="D547" s="44"/>
      <c r="E547" s="45" t="s">
        <v>317</v>
      </c>
      <c r="F547" s="63">
        <f aca="true" t="shared" si="77" ref="F547:H549">F548</f>
        <v>0</v>
      </c>
      <c r="G547" s="63">
        <f t="shared" si="77"/>
        <v>0</v>
      </c>
      <c r="H547" s="63">
        <f t="shared" si="77"/>
        <v>0</v>
      </c>
    </row>
    <row r="548" spans="1:8" ht="12.75">
      <c r="A548" s="31"/>
      <c r="B548" s="7"/>
      <c r="C548" s="34" t="s">
        <v>8</v>
      </c>
      <c r="D548" s="34"/>
      <c r="E548" s="35" t="s">
        <v>263</v>
      </c>
      <c r="F548" s="63">
        <f t="shared" si="77"/>
        <v>0</v>
      </c>
      <c r="G548" s="63">
        <f t="shared" si="77"/>
        <v>0</v>
      </c>
      <c r="H548" s="63">
        <f t="shared" si="77"/>
        <v>0</v>
      </c>
    </row>
    <row r="549" spans="1:8" ht="102">
      <c r="A549" s="31"/>
      <c r="B549" s="7"/>
      <c r="C549" s="34" t="s">
        <v>20</v>
      </c>
      <c r="D549" s="34"/>
      <c r="E549" s="35" t="s">
        <v>321</v>
      </c>
      <c r="F549" s="63">
        <f t="shared" si="77"/>
        <v>0</v>
      </c>
      <c r="G549" s="63">
        <f t="shared" si="77"/>
        <v>0</v>
      </c>
      <c r="H549" s="63">
        <f t="shared" si="77"/>
        <v>0</v>
      </c>
    </row>
    <row r="550" spans="1:8" ht="12.75">
      <c r="A550" s="31"/>
      <c r="B550" s="7"/>
      <c r="C550" s="34"/>
      <c r="D550" s="34" t="s">
        <v>60</v>
      </c>
      <c r="E550" s="35" t="s">
        <v>278</v>
      </c>
      <c r="F550" s="63"/>
      <c r="G550" s="63"/>
      <c r="H550" s="62"/>
    </row>
    <row r="551" spans="1:8" ht="12.75">
      <c r="A551" s="31"/>
      <c r="B551" s="44" t="s">
        <v>229</v>
      </c>
      <c r="C551" s="44"/>
      <c r="D551" s="44"/>
      <c r="E551" s="45" t="s">
        <v>323</v>
      </c>
      <c r="F551" s="63">
        <f>F552</f>
        <v>396780</v>
      </c>
      <c r="G551" s="63">
        <f>G552</f>
        <v>428930</v>
      </c>
      <c r="H551" s="63">
        <f>H552</f>
        <v>460920</v>
      </c>
    </row>
    <row r="552" spans="1:8" ht="51">
      <c r="A552" s="31"/>
      <c r="B552" s="34"/>
      <c r="C552" s="34" t="s">
        <v>21</v>
      </c>
      <c r="D552" s="34"/>
      <c r="E552" s="35" t="s">
        <v>322</v>
      </c>
      <c r="F552" s="63">
        <f>F553+F555+F557</f>
        <v>396780</v>
      </c>
      <c r="G552" s="63">
        <f>G553+G555+G557</f>
        <v>428930</v>
      </c>
      <c r="H552" s="63">
        <f>H553+H555+H557</f>
        <v>460920</v>
      </c>
    </row>
    <row r="553" spans="1:8" ht="25.5">
      <c r="A553" s="31"/>
      <c r="B553" s="34"/>
      <c r="C553" s="34" t="s">
        <v>22</v>
      </c>
      <c r="D553" s="30"/>
      <c r="E553" s="35" t="s">
        <v>23</v>
      </c>
      <c r="F553" s="63">
        <f>F554</f>
        <v>118500</v>
      </c>
      <c r="G553" s="63">
        <f>G554</f>
        <v>128090</v>
      </c>
      <c r="H553" s="63">
        <f>H554</f>
        <v>137620</v>
      </c>
    </row>
    <row r="554" spans="1:8" ht="25.5">
      <c r="A554" s="31"/>
      <c r="B554" s="34"/>
      <c r="C554" s="34"/>
      <c r="D554" s="34" t="s">
        <v>51</v>
      </c>
      <c r="E554" s="35" t="s">
        <v>250</v>
      </c>
      <c r="F554" s="63">
        <v>118500</v>
      </c>
      <c r="G554" s="63">
        <v>128090</v>
      </c>
      <c r="H554" s="62">
        <v>137620</v>
      </c>
    </row>
    <row r="555" spans="1:8" ht="25.5">
      <c r="A555" s="31"/>
      <c r="B555" s="34"/>
      <c r="C555" s="34" t="s">
        <v>24</v>
      </c>
      <c r="D555" s="34"/>
      <c r="E555" s="35" t="s">
        <v>25</v>
      </c>
      <c r="F555" s="63">
        <f>F556</f>
        <v>39560</v>
      </c>
      <c r="G555" s="63">
        <f>G556</f>
        <v>42760</v>
      </c>
      <c r="H555" s="63">
        <f>H556</f>
        <v>45940</v>
      </c>
    </row>
    <row r="556" spans="1:8" ht="25.5">
      <c r="A556" s="31"/>
      <c r="B556" s="34"/>
      <c r="C556" s="34"/>
      <c r="D556" s="34" t="s">
        <v>51</v>
      </c>
      <c r="E556" s="35" t="s">
        <v>250</v>
      </c>
      <c r="F556" s="63">
        <v>39560</v>
      </c>
      <c r="G556" s="63">
        <v>42760</v>
      </c>
      <c r="H556" s="62">
        <v>45940</v>
      </c>
    </row>
    <row r="557" spans="1:8" ht="25.5">
      <c r="A557" s="31"/>
      <c r="B557" s="34"/>
      <c r="C557" s="34" t="s">
        <v>26</v>
      </c>
      <c r="D557" s="34"/>
      <c r="E557" s="35" t="s">
        <v>27</v>
      </c>
      <c r="F557" s="63">
        <f>F558</f>
        <v>238720</v>
      </c>
      <c r="G557" s="63">
        <f>G558</f>
        <v>258080</v>
      </c>
      <c r="H557" s="63">
        <f>H558</f>
        <v>277360</v>
      </c>
    </row>
    <row r="558" spans="1:8" ht="25.5">
      <c r="A558" s="31"/>
      <c r="B558" s="34"/>
      <c r="C558" s="34"/>
      <c r="D558" s="34" t="s">
        <v>51</v>
      </c>
      <c r="E558" s="35" t="s">
        <v>250</v>
      </c>
      <c r="F558" s="63">
        <v>238720</v>
      </c>
      <c r="G558" s="63">
        <v>258080</v>
      </c>
      <c r="H558" s="62">
        <v>277360</v>
      </c>
    </row>
    <row r="559" spans="1:8" ht="25.5">
      <c r="A559" s="31"/>
      <c r="B559" s="44" t="s">
        <v>230</v>
      </c>
      <c r="C559" s="47"/>
      <c r="D559" s="47"/>
      <c r="E559" s="45" t="s">
        <v>324</v>
      </c>
      <c r="F559" s="63">
        <f aca="true" t="shared" si="78" ref="F559:H560">F560</f>
        <v>19853</v>
      </c>
      <c r="G559" s="63">
        <f t="shared" si="78"/>
        <v>22236</v>
      </c>
      <c r="H559" s="63">
        <f t="shared" si="78"/>
        <v>49853</v>
      </c>
    </row>
    <row r="560" spans="1:8" ht="12.75">
      <c r="A560" s="31"/>
      <c r="B560" s="34"/>
      <c r="C560" s="34" t="s">
        <v>8</v>
      </c>
      <c r="D560" s="34"/>
      <c r="E560" s="35" t="s">
        <v>263</v>
      </c>
      <c r="F560" s="63">
        <f t="shared" si="78"/>
        <v>19853</v>
      </c>
      <c r="G560" s="63">
        <f t="shared" si="78"/>
        <v>22236</v>
      </c>
      <c r="H560" s="63">
        <f t="shared" si="78"/>
        <v>49853</v>
      </c>
    </row>
    <row r="561" spans="1:8" ht="76.5">
      <c r="A561" s="31"/>
      <c r="B561" s="34"/>
      <c r="C561" s="34" t="s">
        <v>15</v>
      </c>
      <c r="D561" s="34"/>
      <c r="E561" s="35" t="s">
        <v>320</v>
      </c>
      <c r="F561" s="63">
        <f>F562+F564</f>
        <v>19853</v>
      </c>
      <c r="G561" s="63">
        <f>G562+G564</f>
        <v>22236</v>
      </c>
      <c r="H561" s="63">
        <f>H562+H564</f>
        <v>49853</v>
      </c>
    </row>
    <row r="562" spans="1:8" ht="89.25">
      <c r="A562" s="31"/>
      <c r="B562" s="34"/>
      <c r="C562" s="34" t="s">
        <v>16</v>
      </c>
      <c r="D562" s="34"/>
      <c r="E562" s="35" t="s">
        <v>18</v>
      </c>
      <c r="F562" s="63">
        <f>F563</f>
        <v>13235</v>
      </c>
      <c r="G562" s="63">
        <f>G563</f>
        <v>14824</v>
      </c>
      <c r="H562" s="63">
        <f>H563</f>
        <v>33235</v>
      </c>
    </row>
    <row r="563" spans="1:8" ht="12.75">
      <c r="A563" s="31"/>
      <c r="B563" s="34"/>
      <c r="C563" s="34"/>
      <c r="D563" s="34" t="s">
        <v>60</v>
      </c>
      <c r="E563" s="35" t="s">
        <v>278</v>
      </c>
      <c r="F563" s="63">
        <v>13235</v>
      </c>
      <c r="G563" s="63">
        <v>14824</v>
      </c>
      <c r="H563" s="62">
        <v>33235</v>
      </c>
    </row>
    <row r="564" spans="1:8" ht="76.5">
      <c r="A564" s="31"/>
      <c r="B564" s="34"/>
      <c r="C564" s="34" t="s">
        <v>17</v>
      </c>
      <c r="D564" s="34"/>
      <c r="E564" s="35" t="s">
        <v>19</v>
      </c>
      <c r="F564" s="63">
        <f>F565</f>
        <v>6618</v>
      </c>
      <c r="G564" s="63">
        <f>G565</f>
        <v>7412</v>
      </c>
      <c r="H564" s="63">
        <f>H565</f>
        <v>16618</v>
      </c>
    </row>
    <row r="565" spans="1:8" ht="12.75">
      <c r="A565" s="31"/>
      <c r="B565" s="34"/>
      <c r="C565" s="34"/>
      <c r="D565" s="34" t="s">
        <v>60</v>
      </c>
      <c r="E565" s="35" t="s">
        <v>278</v>
      </c>
      <c r="F565" s="63">
        <v>6618</v>
      </c>
      <c r="G565" s="63">
        <v>7412</v>
      </c>
      <c r="H565" s="62">
        <v>16618</v>
      </c>
    </row>
    <row r="566" spans="1:8" s="69" customFormat="1" ht="25.5">
      <c r="A566" s="65">
        <v>700</v>
      </c>
      <c r="B566" s="66"/>
      <c r="C566" s="66"/>
      <c r="D566" s="66"/>
      <c r="E566" s="66" t="s">
        <v>136</v>
      </c>
      <c r="F566" s="68">
        <f>F567+F593</f>
        <v>5309643</v>
      </c>
      <c r="G566" s="68">
        <f>G567+G593</f>
        <v>5679996</v>
      </c>
      <c r="H566" s="68">
        <f>H567+H593</f>
        <v>5857726</v>
      </c>
    </row>
    <row r="567" spans="1:8" ht="12.75">
      <c r="A567" s="31"/>
      <c r="B567" s="54" t="s">
        <v>70</v>
      </c>
      <c r="C567" s="54"/>
      <c r="D567" s="54"/>
      <c r="E567" s="55" t="s">
        <v>292</v>
      </c>
      <c r="F567" s="74">
        <f>F568+F583+F588</f>
        <v>5193900</v>
      </c>
      <c r="G567" s="74">
        <f>G568+G583+G588</f>
        <v>5554100</v>
      </c>
      <c r="H567" s="74">
        <f>H568+H583+H588</f>
        <v>5721400</v>
      </c>
    </row>
    <row r="568" spans="1:8" ht="12.75">
      <c r="A568" s="31"/>
      <c r="B568" s="44" t="s">
        <v>71</v>
      </c>
      <c r="C568" s="44"/>
      <c r="D568" s="44"/>
      <c r="E568" s="45" t="s">
        <v>293</v>
      </c>
      <c r="F568" s="63">
        <f>F569+F573+F576</f>
        <v>5193900</v>
      </c>
      <c r="G568" s="63">
        <f>G569+G573+G576</f>
        <v>5554100</v>
      </c>
      <c r="H568" s="63">
        <f>H569+H573+H576</f>
        <v>5721400</v>
      </c>
    </row>
    <row r="569" spans="1:8" ht="38.25">
      <c r="A569" s="31"/>
      <c r="B569" s="34"/>
      <c r="C569" s="34" t="s">
        <v>212</v>
      </c>
      <c r="D569" s="34"/>
      <c r="E569" s="35" t="s">
        <v>294</v>
      </c>
      <c r="F569" s="63">
        <f aca="true" t="shared" si="79" ref="F569:H570">F570</f>
        <v>0</v>
      </c>
      <c r="G569" s="63">
        <f t="shared" si="79"/>
        <v>0</v>
      </c>
      <c r="H569" s="63">
        <f t="shared" si="79"/>
        <v>0</v>
      </c>
    </row>
    <row r="570" spans="1:8" ht="25.5">
      <c r="A570" s="31"/>
      <c r="B570" s="34"/>
      <c r="C570" s="34" t="s">
        <v>213</v>
      </c>
      <c r="D570" s="34"/>
      <c r="E570" s="35" t="s">
        <v>257</v>
      </c>
      <c r="F570" s="63">
        <f t="shared" si="79"/>
        <v>0</v>
      </c>
      <c r="G570" s="63">
        <f t="shared" si="79"/>
        <v>0</v>
      </c>
      <c r="H570" s="63">
        <f t="shared" si="79"/>
        <v>0</v>
      </c>
    </row>
    <row r="571" spans="1:8" ht="25.5">
      <c r="A571" s="31"/>
      <c r="B571" s="34"/>
      <c r="C571" s="34" t="s">
        <v>214</v>
      </c>
      <c r="D571" s="34" t="s">
        <v>51</v>
      </c>
      <c r="E571" s="35" t="s">
        <v>250</v>
      </c>
      <c r="F571" s="63"/>
      <c r="G571" s="63"/>
      <c r="H571" s="62"/>
    </row>
    <row r="572" spans="1:8" ht="38.25">
      <c r="A572" s="31"/>
      <c r="B572" s="34"/>
      <c r="C572" s="34"/>
      <c r="D572" s="30"/>
      <c r="E572" s="35" t="s">
        <v>260</v>
      </c>
      <c r="F572" s="63"/>
      <c r="G572" s="63"/>
      <c r="H572" s="62"/>
    </row>
    <row r="573" spans="1:8" ht="25.5">
      <c r="A573" s="31"/>
      <c r="B573" s="7"/>
      <c r="C573" s="34" t="s">
        <v>217</v>
      </c>
      <c r="D573" s="34"/>
      <c r="E573" s="35" t="s">
        <v>334</v>
      </c>
      <c r="F573" s="63">
        <f aca="true" t="shared" si="80" ref="F573:H574">F574</f>
        <v>0</v>
      </c>
      <c r="G573" s="63">
        <f t="shared" si="80"/>
        <v>0</v>
      </c>
      <c r="H573" s="63">
        <f t="shared" si="80"/>
        <v>0</v>
      </c>
    </row>
    <row r="574" spans="1:8" ht="25.5">
      <c r="A574" s="31"/>
      <c r="B574" s="7"/>
      <c r="C574" s="34" t="s">
        <v>218</v>
      </c>
      <c r="D574" s="34"/>
      <c r="E574" s="35" t="s">
        <v>219</v>
      </c>
      <c r="F574" s="63">
        <f t="shared" si="80"/>
        <v>0</v>
      </c>
      <c r="G574" s="63">
        <f t="shared" si="80"/>
        <v>0</v>
      </c>
      <c r="H574" s="63">
        <f t="shared" si="80"/>
        <v>0</v>
      </c>
    </row>
    <row r="575" spans="1:8" ht="25.5">
      <c r="A575" s="31"/>
      <c r="B575" s="7"/>
      <c r="C575" s="34"/>
      <c r="D575" s="34" t="s">
        <v>51</v>
      </c>
      <c r="E575" s="35" t="s">
        <v>250</v>
      </c>
      <c r="F575" s="63"/>
      <c r="G575" s="63"/>
      <c r="H575" s="62"/>
    </row>
    <row r="576" spans="1:8" ht="12.75">
      <c r="A576" s="31"/>
      <c r="B576" s="7"/>
      <c r="C576" s="34" t="s">
        <v>93</v>
      </c>
      <c r="D576" s="34"/>
      <c r="E576" s="35" t="s">
        <v>325</v>
      </c>
      <c r="F576" s="63">
        <f>F577+F580</f>
        <v>5193900</v>
      </c>
      <c r="G576" s="63">
        <f>G577+G580</f>
        <v>5554100</v>
      </c>
      <c r="H576" s="63">
        <f>H577+H580</f>
        <v>5721400</v>
      </c>
    </row>
    <row r="577" spans="1:8" ht="76.5">
      <c r="A577" s="31"/>
      <c r="B577" s="7"/>
      <c r="C577" s="34" t="s">
        <v>189</v>
      </c>
      <c r="D577" s="34"/>
      <c r="E577" s="35" t="s">
        <v>328</v>
      </c>
      <c r="F577" s="63">
        <f aca="true" t="shared" si="81" ref="F577:H578">F578</f>
        <v>0</v>
      </c>
      <c r="G577" s="63">
        <f t="shared" si="81"/>
        <v>0</v>
      </c>
      <c r="H577" s="63">
        <f t="shared" si="81"/>
        <v>0</v>
      </c>
    </row>
    <row r="578" spans="1:8" ht="25.5">
      <c r="A578" s="31"/>
      <c r="B578" s="7"/>
      <c r="C578" s="34" t="s">
        <v>215</v>
      </c>
      <c r="D578" s="34"/>
      <c r="E578" s="35" t="s">
        <v>216</v>
      </c>
      <c r="F578" s="63">
        <f t="shared" si="81"/>
        <v>0</v>
      </c>
      <c r="G578" s="63">
        <f t="shared" si="81"/>
        <v>0</v>
      </c>
      <c r="H578" s="63">
        <f t="shared" si="81"/>
        <v>0</v>
      </c>
    </row>
    <row r="579" spans="1:8" ht="25.5">
      <c r="A579" s="31"/>
      <c r="B579" s="7"/>
      <c r="C579" s="34"/>
      <c r="D579" s="34" t="s">
        <v>51</v>
      </c>
      <c r="E579" s="35" t="s">
        <v>250</v>
      </c>
      <c r="F579" s="63"/>
      <c r="G579" s="63"/>
      <c r="H579" s="31"/>
    </row>
    <row r="580" spans="1:8" ht="89.25">
      <c r="A580" s="31"/>
      <c r="B580" s="7"/>
      <c r="C580" s="34" t="s">
        <v>122</v>
      </c>
      <c r="D580" s="34"/>
      <c r="E580" s="35" t="s">
        <v>156</v>
      </c>
      <c r="F580" s="63">
        <f aca="true" t="shared" si="82" ref="F580:H581">F581</f>
        <v>5193900</v>
      </c>
      <c r="G580" s="63">
        <f t="shared" si="82"/>
        <v>5554100</v>
      </c>
      <c r="H580" s="63">
        <f t="shared" si="82"/>
        <v>5721400</v>
      </c>
    </row>
    <row r="581" spans="1:8" ht="55.5" customHeight="1">
      <c r="A581" s="31"/>
      <c r="B581" s="7"/>
      <c r="C581" s="34" t="s">
        <v>222</v>
      </c>
      <c r="D581" s="34"/>
      <c r="E581" s="35" t="s">
        <v>223</v>
      </c>
      <c r="F581" s="63">
        <f t="shared" si="82"/>
        <v>5193900</v>
      </c>
      <c r="G581" s="63">
        <f t="shared" si="82"/>
        <v>5554100</v>
      </c>
      <c r="H581" s="63">
        <f t="shared" si="82"/>
        <v>5721400</v>
      </c>
    </row>
    <row r="582" spans="1:8" ht="25.5">
      <c r="A582" s="31"/>
      <c r="B582" s="7"/>
      <c r="C582" s="34"/>
      <c r="D582" s="34" t="s">
        <v>51</v>
      </c>
      <c r="E582" s="35" t="s">
        <v>250</v>
      </c>
      <c r="F582" s="63">
        <v>5193900</v>
      </c>
      <c r="G582" s="63">
        <v>5554100</v>
      </c>
      <c r="H582" s="62">
        <v>5721400</v>
      </c>
    </row>
    <row r="583" spans="1:8" ht="25.5">
      <c r="A583" s="31"/>
      <c r="B583" s="44" t="s">
        <v>72</v>
      </c>
      <c r="C583" s="44"/>
      <c r="D583" s="44"/>
      <c r="E583" s="45" t="s">
        <v>296</v>
      </c>
      <c r="F583" s="63">
        <f aca="true" t="shared" si="83" ref="F583:H585">F584</f>
        <v>0</v>
      </c>
      <c r="G583" s="63">
        <f t="shared" si="83"/>
        <v>0</v>
      </c>
      <c r="H583" s="63">
        <f t="shared" si="83"/>
        <v>0</v>
      </c>
    </row>
    <row r="584" spans="1:8" ht="25.5">
      <c r="A584" s="31"/>
      <c r="B584" s="34"/>
      <c r="C584" s="34" t="s">
        <v>337</v>
      </c>
      <c r="D584" s="34"/>
      <c r="E584" s="35" t="s">
        <v>338</v>
      </c>
      <c r="F584" s="63">
        <f t="shared" si="83"/>
        <v>0</v>
      </c>
      <c r="G584" s="63">
        <f t="shared" si="83"/>
        <v>0</v>
      </c>
      <c r="H584" s="63">
        <f t="shared" si="83"/>
        <v>0</v>
      </c>
    </row>
    <row r="585" spans="1:8" ht="12.75">
      <c r="A585" s="31"/>
      <c r="B585" s="34"/>
      <c r="C585" s="34" t="s">
        <v>339</v>
      </c>
      <c r="D585" s="34"/>
      <c r="E585" s="35" t="s">
        <v>340</v>
      </c>
      <c r="F585" s="63">
        <f t="shared" si="83"/>
        <v>0</v>
      </c>
      <c r="G585" s="63">
        <f t="shared" si="83"/>
        <v>0</v>
      </c>
      <c r="H585" s="63">
        <f t="shared" si="83"/>
        <v>0</v>
      </c>
    </row>
    <row r="586" spans="1:8" ht="25.5">
      <c r="A586" s="31"/>
      <c r="B586" s="34"/>
      <c r="C586" s="34"/>
      <c r="D586" s="34" t="s">
        <v>51</v>
      </c>
      <c r="E586" s="35" t="s">
        <v>250</v>
      </c>
      <c r="F586" s="63"/>
      <c r="G586" s="63"/>
      <c r="H586" s="62"/>
    </row>
    <row r="587" spans="1:8" ht="25.5">
      <c r="A587" s="31"/>
      <c r="B587" s="44" t="s">
        <v>73</v>
      </c>
      <c r="C587" s="44"/>
      <c r="D587" s="44"/>
      <c r="E587" s="45" t="s">
        <v>297</v>
      </c>
      <c r="F587" s="63">
        <f>F588</f>
        <v>0</v>
      </c>
      <c r="G587" s="63">
        <f>G588</f>
        <v>0</v>
      </c>
      <c r="H587" s="63">
        <f>H588</f>
        <v>0</v>
      </c>
    </row>
    <row r="588" spans="1:8" ht="25.5">
      <c r="A588" s="31"/>
      <c r="B588" s="7"/>
      <c r="C588" s="34" t="s">
        <v>319</v>
      </c>
      <c r="D588" s="34"/>
      <c r="E588" s="35" t="s">
        <v>298</v>
      </c>
      <c r="F588" s="63">
        <f>F589+F591</f>
        <v>0</v>
      </c>
      <c r="G588" s="63">
        <f>G589+G591</f>
        <v>0</v>
      </c>
      <c r="H588" s="63">
        <f>H589+H591</f>
        <v>0</v>
      </c>
    </row>
    <row r="589" spans="1:8" ht="76.5">
      <c r="A589" s="31"/>
      <c r="B589" s="7"/>
      <c r="C589" s="34" t="s">
        <v>341</v>
      </c>
      <c r="D589" s="34"/>
      <c r="E589" s="35" t="s">
        <v>299</v>
      </c>
      <c r="F589" s="63">
        <f>F590</f>
        <v>0</v>
      </c>
      <c r="G589" s="63">
        <f>G590</f>
        <v>0</v>
      </c>
      <c r="H589" s="63">
        <f>H590</f>
        <v>0</v>
      </c>
    </row>
    <row r="590" spans="1:8" ht="12.75">
      <c r="A590" s="31"/>
      <c r="B590" s="7"/>
      <c r="C590" s="34"/>
      <c r="D590" s="34" t="s">
        <v>50</v>
      </c>
      <c r="E590" s="35" t="s">
        <v>249</v>
      </c>
      <c r="F590" s="63"/>
      <c r="G590" s="63"/>
      <c r="H590" s="62"/>
    </row>
    <row r="591" spans="1:8" ht="63.75">
      <c r="A591" s="31"/>
      <c r="B591" s="7"/>
      <c r="C591" s="34" t="s">
        <v>342</v>
      </c>
      <c r="D591" s="34"/>
      <c r="E591" s="35" t="s">
        <v>300</v>
      </c>
      <c r="F591" s="63">
        <f>F592</f>
        <v>0</v>
      </c>
      <c r="G591" s="63">
        <f>G592</f>
        <v>0</v>
      </c>
      <c r="H591" s="63">
        <f>H592</f>
        <v>0</v>
      </c>
    </row>
    <row r="592" spans="1:8" ht="12.75">
      <c r="A592" s="31"/>
      <c r="B592" s="7"/>
      <c r="C592" s="34"/>
      <c r="D592" s="34" t="s">
        <v>50</v>
      </c>
      <c r="E592" s="35" t="s">
        <v>249</v>
      </c>
      <c r="F592" s="63"/>
      <c r="G592" s="63"/>
      <c r="H592" s="62"/>
    </row>
    <row r="593" spans="1:8" ht="12.75">
      <c r="A593" s="31"/>
      <c r="B593" s="54">
        <v>1000</v>
      </c>
      <c r="C593" s="54"/>
      <c r="D593" s="54"/>
      <c r="E593" s="55" t="s">
        <v>314</v>
      </c>
      <c r="F593" s="99">
        <f>F594+F598+F606</f>
        <v>115743</v>
      </c>
      <c r="G593" s="99">
        <f>G594+G598+G606</f>
        <v>125896</v>
      </c>
      <c r="H593" s="99">
        <f>H594+H598+H606</f>
        <v>136326</v>
      </c>
    </row>
    <row r="594" spans="1:8" ht="25.5">
      <c r="A594" s="31"/>
      <c r="B594" s="44">
        <v>1003</v>
      </c>
      <c r="C594" s="44"/>
      <c r="D594" s="44"/>
      <c r="E594" s="45" t="s">
        <v>317</v>
      </c>
      <c r="F594" s="63">
        <f aca="true" t="shared" si="84" ref="F594:H596">F595</f>
        <v>0</v>
      </c>
      <c r="G594" s="63">
        <f t="shared" si="84"/>
        <v>0</v>
      </c>
      <c r="H594" s="63">
        <f t="shared" si="84"/>
        <v>0</v>
      </c>
    </row>
    <row r="595" spans="1:8" ht="12.75">
      <c r="A595" s="31"/>
      <c r="B595" s="7"/>
      <c r="C595" s="34" t="s">
        <v>8</v>
      </c>
      <c r="D595" s="34"/>
      <c r="E595" s="35" t="s">
        <v>263</v>
      </c>
      <c r="F595" s="63">
        <f t="shared" si="84"/>
        <v>0</v>
      </c>
      <c r="G595" s="63">
        <f t="shared" si="84"/>
        <v>0</v>
      </c>
      <c r="H595" s="63">
        <f t="shared" si="84"/>
        <v>0</v>
      </c>
    </row>
    <row r="596" spans="1:8" ht="102">
      <c r="A596" s="31"/>
      <c r="B596" s="7"/>
      <c r="C596" s="34" t="s">
        <v>20</v>
      </c>
      <c r="D596" s="34"/>
      <c r="E596" s="35" t="s">
        <v>321</v>
      </c>
      <c r="F596" s="63">
        <f t="shared" si="84"/>
        <v>0</v>
      </c>
      <c r="G596" s="63">
        <f t="shared" si="84"/>
        <v>0</v>
      </c>
      <c r="H596" s="63">
        <f t="shared" si="84"/>
        <v>0</v>
      </c>
    </row>
    <row r="597" spans="1:8" ht="12.75">
      <c r="A597" s="31"/>
      <c r="B597" s="7"/>
      <c r="C597" s="34"/>
      <c r="D597" s="34" t="s">
        <v>60</v>
      </c>
      <c r="E597" s="35" t="s">
        <v>278</v>
      </c>
      <c r="F597" s="63"/>
      <c r="G597" s="63"/>
      <c r="H597" s="62"/>
    </row>
    <row r="598" spans="1:8" ht="12.75">
      <c r="A598" s="31"/>
      <c r="B598" s="44" t="s">
        <v>229</v>
      </c>
      <c r="C598" s="44"/>
      <c r="D598" s="44"/>
      <c r="E598" s="45" t="s">
        <v>323</v>
      </c>
      <c r="F598" s="63">
        <f>F599</f>
        <v>95890</v>
      </c>
      <c r="G598" s="63">
        <f>G599</f>
        <v>103660</v>
      </c>
      <c r="H598" s="63">
        <f>H599</f>
        <v>111400</v>
      </c>
    </row>
    <row r="599" spans="1:8" ht="51">
      <c r="A599" s="31"/>
      <c r="B599" s="34"/>
      <c r="C599" s="34" t="s">
        <v>21</v>
      </c>
      <c r="D599" s="34"/>
      <c r="E599" s="35" t="s">
        <v>322</v>
      </c>
      <c r="F599" s="63">
        <f>F600+F602+F604</f>
        <v>95890</v>
      </c>
      <c r="G599" s="63">
        <f>G600+G602+G604</f>
        <v>103660</v>
      </c>
      <c r="H599" s="63">
        <f>H600+H602+H604</f>
        <v>111400</v>
      </c>
    </row>
    <row r="600" spans="1:8" ht="25.5">
      <c r="A600" s="31"/>
      <c r="B600" s="34"/>
      <c r="C600" s="34" t="s">
        <v>22</v>
      </c>
      <c r="D600" s="30"/>
      <c r="E600" s="35" t="s">
        <v>23</v>
      </c>
      <c r="F600" s="63">
        <f>F601</f>
        <v>31890</v>
      </c>
      <c r="G600" s="63">
        <f>G601</f>
        <v>34470</v>
      </c>
      <c r="H600" s="63">
        <f>H601</f>
        <v>37040</v>
      </c>
    </row>
    <row r="601" spans="1:8" ht="25.5">
      <c r="A601" s="31"/>
      <c r="B601" s="34"/>
      <c r="C601" s="34"/>
      <c r="D601" s="34" t="s">
        <v>51</v>
      </c>
      <c r="E601" s="35" t="s">
        <v>250</v>
      </c>
      <c r="F601" s="63">
        <v>31890</v>
      </c>
      <c r="G601" s="63">
        <v>34470</v>
      </c>
      <c r="H601" s="62">
        <v>37040</v>
      </c>
    </row>
    <row r="602" spans="1:8" ht="25.5">
      <c r="A602" s="31"/>
      <c r="B602" s="34"/>
      <c r="C602" s="34" t="s">
        <v>24</v>
      </c>
      <c r="D602" s="34"/>
      <c r="E602" s="35" t="s">
        <v>25</v>
      </c>
      <c r="F602" s="63">
        <f>F603</f>
        <v>11370</v>
      </c>
      <c r="G602" s="63">
        <f>G603</f>
        <v>12290</v>
      </c>
      <c r="H602" s="63">
        <f>H603</f>
        <v>13210</v>
      </c>
    </row>
    <row r="603" spans="1:8" ht="25.5">
      <c r="A603" s="31"/>
      <c r="B603" s="34"/>
      <c r="C603" s="34"/>
      <c r="D603" s="34" t="s">
        <v>51</v>
      </c>
      <c r="E603" s="35" t="s">
        <v>250</v>
      </c>
      <c r="F603" s="63">
        <v>11370</v>
      </c>
      <c r="G603" s="63">
        <v>12290</v>
      </c>
      <c r="H603" s="62">
        <v>13210</v>
      </c>
    </row>
    <row r="604" spans="1:8" ht="25.5">
      <c r="A604" s="31"/>
      <c r="B604" s="34"/>
      <c r="C604" s="34" t="s">
        <v>26</v>
      </c>
      <c r="D604" s="34"/>
      <c r="E604" s="35" t="s">
        <v>27</v>
      </c>
      <c r="F604" s="63">
        <f>F605</f>
        <v>52630</v>
      </c>
      <c r="G604" s="63">
        <f>G605</f>
        <v>56900</v>
      </c>
      <c r="H604" s="63">
        <f>H605</f>
        <v>61150</v>
      </c>
    </row>
    <row r="605" spans="1:8" ht="25.5">
      <c r="A605" s="31"/>
      <c r="B605" s="34"/>
      <c r="C605" s="34"/>
      <c r="D605" s="34" t="s">
        <v>51</v>
      </c>
      <c r="E605" s="35" t="s">
        <v>250</v>
      </c>
      <c r="F605" s="63">
        <v>52630</v>
      </c>
      <c r="G605" s="63">
        <v>56900</v>
      </c>
      <c r="H605" s="62">
        <v>61150</v>
      </c>
    </row>
    <row r="606" spans="1:8" ht="25.5">
      <c r="A606" s="31"/>
      <c r="B606" s="44" t="s">
        <v>230</v>
      </c>
      <c r="C606" s="47"/>
      <c r="D606" s="47"/>
      <c r="E606" s="45" t="s">
        <v>324</v>
      </c>
      <c r="F606" s="63">
        <f aca="true" t="shared" si="85" ref="F606:H607">F607</f>
        <v>19853</v>
      </c>
      <c r="G606" s="63">
        <f t="shared" si="85"/>
        <v>22236</v>
      </c>
      <c r="H606" s="63">
        <f t="shared" si="85"/>
        <v>24926</v>
      </c>
    </row>
    <row r="607" spans="1:8" ht="12.75">
      <c r="A607" s="31"/>
      <c r="B607" s="34"/>
      <c r="C607" s="34" t="s">
        <v>8</v>
      </c>
      <c r="D607" s="34"/>
      <c r="E607" s="35" t="s">
        <v>263</v>
      </c>
      <c r="F607" s="63">
        <f t="shared" si="85"/>
        <v>19853</v>
      </c>
      <c r="G607" s="63">
        <f t="shared" si="85"/>
        <v>22236</v>
      </c>
      <c r="H607" s="63">
        <f t="shared" si="85"/>
        <v>24926</v>
      </c>
    </row>
    <row r="608" spans="1:8" ht="76.5">
      <c r="A608" s="31"/>
      <c r="B608" s="34"/>
      <c r="C608" s="34" t="s">
        <v>15</v>
      </c>
      <c r="D608" s="34"/>
      <c r="E608" s="35" t="s">
        <v>320</v>
      </c>
      <c r="F608" s="63">
        <f>F609+F611</f>
        <v>19853</v>
      </c>
      <c r="G608" s="63">
        <f>G609+G611</f>
        <v>22236</v>
      </c>
      <c r="H608" s="63">
        <f>H609+H611</f>
        <v>24926</v>
      </c>
    </row>
    <row r="609" spans="1:8" ht="89.25">
      <c r="A609" s="31"/>
      <c r="B609" s="34"/>
      <c r="C609" s="34" t="s">
        <v>16</v>
      </c>
      <c r="D609" s="34"/>
      <c r="E609" s="35" t="s">
        <v>18</v>
      </c>
      <c r="F609" s="63">
        <f>F610</f>
        <v>13235</v>
      </c>
      <c r="G609" s="63">
        <f>G610</f>
        <v>14824</v>
      </c>
      <c r="H609" s="63">
        <f>H610</f>
        <v>16617</v>
      </c>
    </row>
    <row r="610" spans="1:8" ht="12.75">
      <c r="A610" s="31"/>
      <c r="B610" s="34"/>
      <c r="C610" s="34"/>
      <c r="D610" s="34" t="s">
        <v>60</v>
      </c>
      <c r="E610" s="35" t="s">
        <v>278</v>
      </c>
      <c r="F610" s="63">
        <v>13235</v>
      </c>
      <c r="G610" s="63">
        <v>14824</v>
      </c>
      <c r="H610" s="62">
        <v>16617</v>
      </c>
    </row>
    <row r="611" spans="1:8" ht="76.5">
      <c r="A611" s="31"/>
      <c r="B611" s="34"/>
      <c r="C611" s="34" t="s">
        <v>17</v>
      </c>
      <c r="D611" s="34"/>
      <c r="E611" s="35" t="s">
        <v>19</v>
      </c>
      <c r="F611" s="63">
        <f>F612</f>
        <v>6618</v>
      </c>
      <c r="G611" s="63">
        <f>G612</f>
        <v>7412</v>
      </c>
      <c r="H611" s="63">
        <f>H612</f>
        <v>8309</v>
      </c>
    </row>
    <row r="612" spans="1:8" ht="12.75">
      <c r="A612" s="31"/>
      <c r="B612" s="34"/>
      <c r="C612" s="34"/>
      <c r="D612" s="34" t="s">
        <v>60</v>
      </c>
      <c r="E612" s="35" t="s">
        <v>278</v>
      </c>
      <c r="F612" s="63">
        <v>6618</v>
      </c>
      <c r="G612" s="63">
        <v>7412</v>
      </c>
      <c r="H612" s="62">
        <v>8309</v>
      </c>
    </row>
    <row r="613" spans="1:8" ht="25.5">
      <c r="A613" s="65">
        <v>700</v>
      </c>
      <c r="B613" s="66"/>
      <c r="C613" s="66"/>
      <c r="D613" s="66"/>
      <c r="E613" s="66" t="s">
        <v>137</v>
      </c>
      <c r="F613" s="68">
        <f>F614+F640</f>
        <v>5352142</v>
      </c>
      <c r="G613" s="68">
        <f>G614+G640</f>
        <v>5726826</v>
      </c>
      <c r="H613" s="68">
        <f>H614+H640</f>
        <v>5911846</v>
      </c>
    </row>
    <row r="614" spans="1:8" ht="12.75">
      <c r="A614" s="31"/>
      <c r="B614" s="54" t="s">
        <v>70</v>
      </c>
      <c r="C614" s="54"/>
      <c r="D614" s="54"/>
      <c r="E614" s="55" t="s">
        <v>292</v>
      </c>
      <c r="F614" s="74">
        <f>F615+F630+F635</f>
        <v>5115400</v>
      </c>
      <c r="G614" s="74">
        <f>G615+G630+G635</f>
        <v>5470100</v>
      </c>
      <c r="H614" s="74">
        <f>H615+H630+H635</f>
        <v>5634900</v>
      </c>
    </row>
    <row r="615" spans="1:8" ht="12.75">
      <c r="A615" s="31"/>
      <c r="B615" s="44" t="s">
        <v>71</v>
      </c>
      <c r="C615" s="44"/>
      <c r="D615" s="44"/>
      <c r="E615" s="45" t="s">
        <v>293</v>
      </c>
      <c r="F615" s="63">
        <f>F616+F620+F623</f>
        <v>5115400</v>
      </c>
      <c r="G615" s="63">
        <f>G616+G620+G623</f>
        <v>5470100</v>
      </c>
      <c r="H615" s="63">
        <f>H616+H620+H623</f>
        <v>5634900</v>
      </c>
    </row>
    <row r="616" spans="1:8" ht="38.25">
      <c r="A616" s="31"/>
      <c r="B616" s="34"/>
      <c r="C616" s="34" t="s">
        <v>212</v>
      </c>
      <c r="D616" s="34"/>
      <c r="E616" s="35" t="s">
        <v>294</v>
      </c>
      <c r="F616" s="63">
        <f aca="true" t="shared" si="86" ref="F616:H617">F617</f>
        <v>0</v>
      </c>
      <c r="G616" s="63">
        <f t="shared" si="86"/>
        <v>0</v>
      </c>
      <c r="H616" s="63">
        <f t="shared" si="86"/>
        <v>0</v>
      </c>
    </row>
    <row r="617" spans="1:8" ht="25.5">
      <c r="A617" s="31"/>
      <c r="B617" s="34"/>
      <c r="C617" s="34" t="s">
        <v>213</v>
      </c>
      <c r="D617" s="34"/>
      <c r="E617" s="35" t="s">
        <v>257</v>
      </c>
      <c r="F617" s="63">
        <f t="shared" si="86"/>
        <v>0</v>
      </c>
      <c r="G617" s="63">
        <f t="shared" si="86"/>
        <v>0</v>
      </c>
      <c r="H617" s="63">
        <f t="shared" si="86"/>
        <v>0</v>
      </c>
    </row>
    <row r="618" spans="1:8" ht="25.5">
      <c r="A618" s="31"/>
      <c r="B618" s="34"/>
      <c r="C618" s="34" t="s">
        <v>214</v>
      </c>
      <c r="D618" s="34" t="s">
        <v>51</v>
      </c>
      <c r="E618" s="35" t="s">
        <v>250</v>
      </c>
      <c r="F618" s="63"/>
      <c r="G618" s="63"/>
      <c r="H618" s="62"/>
    </row>
    <row r="619" spans="1:8" ht="38.25">
      <c r="A619" s="31"/>
      <c r="B619" s="34"/>
      <c r="C619" s="34"/>
      <c r="D619" s="30"/>
      <c r="E619" s="35" t="s">
        <v>260</v>
      </c>
      <c r="F619" s="63"/>
      <c r="G619" s="63"/>
      <c r="H619" s="62"/>
    </row>
    <row r="620" spans="1:8" ht="25.5">
      <c r="A620" s="31"/>
      <c r="B620" s="7"/>
      <c r="C620" s="34" t="s">
        <v>217</v>
      </c>
      <c r="D620" s="34"/>
      <c r="E620" s="35" t="s">
        <v>334</v>
      </c>
      <c r="F620" s="63">
        <f aca="true" t="shared" si="87" ref="F620:H621">F621</f>
        <v>0</v>
      </c>
      <c r="G620" s="63">
        <f t="shared" si="87"/>
        <v>0</v>
      </c>
      <c r="H620" s="63">
        <f t="shared" si="87"/>
        <v>0</v>
      </c>
    </row>
    <row r="621" spans="1:8" ht="25.5">
      <c r="A621" s="31"/>
      <c r="B621" s="7"/>
      <c r="C621" s="34" t="s">
        <v>218</v>
      </c>
      <c r="D621" s="34"/>
      <c r="E621" s="35" t="s">
        <v>219</v>
      </c>
      <c r="F621" s="63">
        <f t="shared" si="87"/>
        <v>0</v>
      </c>
      <c r="G621" s="63">
        <f t="shared" si="87"/>
        <v>0</v>
      </c>
      <c r="H621" s="63">
        <f t="shared" si="87"/>
        <v>0</v>
      </c>
    </row>
    <row r="622" spans="1:8" ht="25.5">
      <c r="A622" s="31"/>
      <c r="B622" s="7"/>
      <c r="C622" s="34"/>
      <c r="D622" s="34" t="s">
        <v>51</v>
      </c>
      <c r="E622" s="35" t="s">
        <v>250</v>
      </c>
      <c r="F622" s="63"/>
      <c r="G622" s="63"/>
      <c r="H622" s="62"/>
    </row>
    <row r="623" spans="1:8" ht="12.75">
      <c r="A623" s="31"/>
      <c r="B623" s="7"/>
      <c r="C623" s="34" t="s">
        <v>93</v>
      </c>
      <c r="D623" s="34"/>
      <c r="E623" s="35" t="s">
        <v>325</v>
      </c>
      <c r="F623" s="63">
        <f>F624+F627</f>
        <v>5115400</v>
      </c>
      <c r="G623" s="63">
        <f>G624+G627</f>
        <v>5470100</v>
      </c>
      <c r="H623" s="63">
        <f>H624+H627</f>
        <v>5634900</v>
      </c>
    </row>
    <row r="624" spans="1:8" ht="76.5">
      <c r="A624" s="31"/>
      <c r="B624" s="7"/>
      <c r="C624" s="34" t="s">
        <v>189</v>
      </c>
      <c r="D624" s="34"/>
      <c r="E624" s="35" t="s">
        <v>328</v>
      </c>
      <c r="F624" s="63">
        <f aca="true" t="shared" si="88" ref="F624:H625">F625</f>
        <v>0</v>
      </c>
      <c r="G624" s="63">
        <f t="shared" si="88"/>
        <v>0</v>
      </c>
      <c r="H624" s="63">
        <f t="shared" si="88"/>
        <v>0</v>
      </c>
    </row>
    <row r="625" spans="1:8" ht="25.5">
      <c r="A625" s="31"/>
      <c r="B625" s="7"/>
      <c r="C625" s="34" t="s">
        <v>215</v>
      </c>
      <c r="D625" s="34"/>
      <c r="E625" s="35" t="s">
        <v>216</v>
      </c>
      <c r="F625" s="63">
        <f t="shared" si="88"/>
        <v>0</v>
      </c>
      <c r="G625" s="63">
        <f t="shared" si="88"/>
        <v>0</v>
      </c>
      <c r="H625" s="63">
        <f t="shared" si="88"/>
        <v>0</v>
      </c>
    </row>
    <row r="626" spans="1:8" ht="25.5">
      <c r="A626" s="31"/>
      <c r="B626" s="7"/>
      <c r="C626" s="34"/>
      <c r="D626" s="34" t="s">
        <v>51</v>
      </c>
      <c r="E626" s="35" t="s">
        <v>250</v>
      </c>
      <c r="F626" s="63"/>
      <c r="G626" s="63"/>
      <c r="H626" s="62"/>
    </row>
    <row r="627" spans="1:8" ht="89.25">
      <c r="A627" s="31"/>
      <c r="B627" s="7"/>
      <c r="C627" s="34" t="s">
        <v>122</v>
      </c>
      <c r="D627" s="34"/>
      <c r="E627" s="35" t="s">
        <v>156</v>
      </c>
      <c r="F627" s="63">
        <f aca="true" t="shared" si="89" ref="F627:H628">F628</f>
        <v>5115400</v>
      </c>
      <c r="G627" s="63">
        <f t="shared" si="89"/>
        <v>5470100</v>
      </c>
      <c r="H627" s="63">
        <f t="shared" si="89"/>
        <v>5634900</v>
      </c>
    </row>
    <row r="628" spans="1:8" ht="57" customHeight="1">
      <c r="A628" s="31"/>
      <c r="B628" s="7"/>
      <c r="C628" s="34" t="s">
        <v>222</v>
      </c>
      <c r="D628" s="34"/>
      <c r="E628" s="35" t="s">
        <v>223</v>
      </c>
      <c r="F628" s="63">
        <f t="shared" si="89"/>
        <v>5115400</v>
      </c>
      <c r="G628" s="63">
        <f t="shared" si="89"/>
        <v>5470100</v>
      </c>
      <c r="H628" s="63">
        <f t="shared" si="89"/>
        <v>5634900</v>
      </c>
    </row>
    <row r="629" spans="1:8" ht="25.5">
      <c r="A629" s="31"/>
      <c r="B629" s="7"/>
      <c r="C629" s="34"/>
      <c r="D629" s="34" t="s">
        <v>51</v>
      </c>
      <c r="E629" s="35" t="s">
        <v>250</v>
      </c>
      <c r="F629" s="63">
        <v>5115400</v>
      </c>
      <c r="G629" s="63">
        <v>5470100</v>
      </c>
      <c r="H629" s="62">
        <v>5634900</v>
      </c>
    </row>
    <row r="630" spans="1:8" ht="25.5">
      <c r="A630" s="31"/>
      <c r="B630" s="44" t="s">
        <v>72</v>
      </c>
      <c r="C630" s="44"/>
      <c r="D630" s="44"/>
      <c r="E630" s="45" t="s">
        <v>296</v>
      </c>
      <c r="F630" s="63">
        <f aca="true" t="shared" si="90" ref="F630:H632">F631</f>
        <v>0</v>
      </c>
      <c r="G630" s="63">
        <f t="shared" si="90"/>
        <v>0</v>
      </c>
      <c r="H630" s="63">
        <f t="shared" si="90"/>
        <v>0</v>
      </c>
    </row>
    <row r="631" spans="1:8" ht="25.5">
      <c r="A631" s="31"/>
      <c r="B631" s="34"/>
      <c r="C631" s="34" t="s">
        <v>337</v>
      </c>
      <c r="D631" s="34"/>
      <c r="E631" s="35" t="s">
        <v>338</v>
      </c>
      <c r="F631" s="63">
        <f t="shared" si="90"/>
        <v>0</v>
      </c>
      <c r="G631" s="63">
        <f t="shared" si="90"/>
        <v>0</v>
      </c>
      <c r="H631" s="63">
        <f t="shared" si="90"/>
        <v>0</v>
      </c>
    </row>
    <row r="632" spans="1:8" ht="12.75">
      <c r="A632" s="31"/>
      <c r="B632" s="34"/>
      <c r="C632" s="34" t="s">
        <v>339</v>
      </c>
      <c r="D632" s="34"/>
      <c r="E632" s="35" t="s">
        <v>340</v>
      </c>
      <c r="F632" s="63">
        <f t="shared" si="90"/>
        <v>0</v>
      </c>
      <c r="G632" s="63">
        <f t="shared" si="90"/>
        <v>0</v>
      </c>
      <c r="H632" s="63">
        <f t="shared" si="90"/>
        <v>0</v>
      </c>
    </row>
    <row r="633" spans="1:8" ht="25.5">
      <c r="A633" s="31"/>
      <c r="B633" s="34"/>
      <c r="C633" s="34"/>
      <c r="D633" s="34" t="s">
        <v>51</v>
      </c>
      <c r="E633" s="35" t="s">
        <v>250</v>
      </c>
      <c r="F633" s="63"/>
      <c r="G633" s="63"/>
      <c r="H633" s="62"/>
    </row>
    <row r="634" spans="1:8" ht="25.5">
      <c r="A634" s="31"/>
      <c r="B634" s="44" t="s">
        <v>73</v>
      </c>
      <c r="C634" s="44"/>
      <c r="D634" s="44"/>
      <c r="E634" s="45" t="s">
        <v>297</v>
      </c>
      <c r="F634" s="63">
        <f>F635</f>
        <v>0</v>
      </c>
      <c r="G634" s="63">
        <f>G635</f>
        <v>0</v>
      </c>
      <c r="H634" s="63">
        <f>H635</f>
        <v>0</v>
      </c>
    </row>
    <row r="635" spans="1:8" ht="25.5">
      <c r="A635" s="31"/>
      <c r="B635" s="7"/>
      <c r="C635" s="34" t="s">
        <v>319</v>
      </c>
      <c r="D635" s="34"/>
      <c r="E635" s="35" t="s">
        <v>298</v>
      </c>
      <c r="F635" s="63">
        <f>F636+F638</f>
        <v>0</v>
      </c>
      <c r="G635" s="63">
        <f>G636+G638</f>
        <v>0</v>
      </c>
      <c r="H635" s="63">
        <f>H636+H638</f>
        <v>0</v>
      </c>
    </row>
    <row r="636" spans="1:8" ht="76.5">
      <c r="A636" s="31"/>
      <c r="B636" s="7"/>
      <c r="C636" s="34" t="s">
        <v>341</v>
      </c>
      <c r="D636" s="34"/>
      <c r="E636" s="35" t="s">
        <v>299</v>
      </c>
      <c r="F636" s="63">
        <f>F637</f>
        <v>0</v>
      </c>
      <c r="G636" s="63">
        <f>G637</f>
        <v>0</v>
      </c>
      <c r="H636" s="63">
        <f>H637</f>
        <v>0</v>
      </c>
    </row>
    <row r="637" spans="1:8" ht="12.75">
      <c r="A637" s="31"/>
      <c r="B637" s="7"/>
      <c r="C637" s="34"/>
      <c r="D637" s="34" t="s">
        <v>50</v>
      </c>
      <c r="E637" s="35" t="s">
        <v>249</v>
      </c>
      <c r="F637" s="63"/>
      <c r="G637" s="63"/>
      <c r="H637" s="62"/>
    </row>
    <row r="638" spans="1:8" ht="63.75">
      <c r="A638" s="31"/>
      <c r="B638" s="7"/>
      <c r="C638" s="34" t="s">
        <v>342</v>
      </c>
      <c r="D638" s="34"/>
      <c r="E638" s="35" t="s">
        <v>300</v>
      </c>
      <c r="F638" s="63">
        <f>F639</f>
        <v>0</v>
      </c>
      <c r="G638" s="63">
        <f>G639</f>
        <v>0</v>
      </c>
      <c r="H638" s="63">
        <f>H639</f>
        <v>0</v>
      </c>
    </row>
    <row r="639" spans="1:8" ht="12.75">
      <c r="A639" s="31"/>
      <c r="B639" s="7"/>
      <c r="C639" s="34"/>
      <c r="D639" s="34" t="s">
        <v>50</v>
      </c>
      <c r="E639" s="35" t="s">
        <v>249</v>
      </c>
      <c r="F639" s="63"/>
      <c r="G639" s="63"/>
      <c r="H639" s="62"/>
    </row>
    <row r="640" spans="1:8" ht="12.75">
      <c r="A640" s="31"/>
      <c r="B640" s="54">
        <v>1000</v>
      </c>
      <c r="C640" s="54"/>
      <c r="D640" s="54"/>
      <c r="E640" s="55" t="s">
        <v>314</v>
      </c>
      <c r="F640" s="99">
        <f>F641+F645+F653</f>
        <v>236742</v>
      </c>
      <c r="G640" s="99">
        <f>G641+G645+G653</f>
        <v>256726</v>
      </c>
      <c r="H640" s="99">
        <f>H641+H645+H653</f>
        <v>276946</v>
      </c>
    </row>
    <row r="641" spans="1:8" ht="25.5">
      <c r="A641" s="31"/>
      <c r="B641" s="44">
        <v>1003</v>
      </c>
      <c r="C641" s="44"/>
      <c r="D641" s="44"/>
      <c r="E641" s="45" t="s">
        <v>317</v>
      </c>
      <c r="F641" s="63">
        <f aca="true" t="shared" si="91" ref="F641:H643">F642</f>
        <v>0</v>
      </c>
      <c r="G641" s="63">
        <f t="shared" si="91"/>
        <v>0</v>
      </c>
      <c r="H641" s="63">
        <f t="shared" si="91"/>
        <v>0</v>
      </c>
    </row>
    <row r="642" spans="1:8" ht="12.75">
      <c r="A642" s="31"/>
      <c r="B642" s="7"/>
      <c r="C642" s="34" t="s">
        <v>8</v>
      </c>
      <c r="D642" s="34"/>
      <c r="E642" s="35" t="s">
        <v>263</v>
      </c>
      <c r="F642" s="63">
        <f t="shared" si="91"/>
        <v>0</v>
      </c>
      <c r="G642" s="63">
        <f t="shared" si="91"/>
        <v>0</v>
      </c>
      <c r="H642" s="63">
        <f t="shared" si="91"/>
        <v>0</v>
      </c>
    </row>
    <row r="643" spans="1:8" ht="102">
      <c r="A643" s="31"/>
      <c r="B643" s="7"/>
      <c r="C643" s="34" t="s">
        <v>20</v>
      </c>
      <c r="D643" s="34"/>
      <c r="E643" s="35" t="s">
        <v>321</v>
      </c>
      <c r="F643" s="63">
        <f t="shared" si="91"/>
        <v>0</v>
      </c>
      <c r="G643" s="63">
        <f t="shared" si="91"/>
        <v>0</v>
      </c>
      <c r="H643" s="63">
        <f t="shared" si="91"/>
        <v>0</v>
      </c>
    </row>
    <row r="644" spans="1:8" ht="12.75">
      <c r="A644" s="31"/>
      <c r="B644" s="7"/>
      <c r="C644" s="34"/>
      <c r="D644" s="34" t="s">
        <v>60</v>
      </c>
      <c r="E644" s="35" t="s">
        <v>278</v>
      </c>
      <c r="F644" s="63"/>
      <c r="G644" s="63"/>
      <c r="H644" s="62"/>
    </row>
    <row r="645" spans="1:8" ht="12.75">
      <c r="A645" s="31"/>
      <c r="B645" s="44" t="s">
        <v>229</v>
      </c>
      <c r="C645" s="44"/>
      <c r="D645" s="44"/>
      <c r="E645" s="45" t="s">
        <v>323</v>
      </c>
      <c r="F645" s="63">
        <f>F646</f>
        <v>216890</v>
      </c>
      <c r="G645" s="63">
        <f>G646</f>
        <v>234490</v>
      </c>
      <c r="H645" s="63">
        <f>H646</f>
        <v>252020</v>
      </c>
    </row>
    <row r="646" spans="1:8" ht="51">
      <c r="A646" s="31"/>
      <c r="B646" s="34"/>
      <c r="C646" s="34" t="s">
        <v>21</v>
      </c>
      <c r="D646" s="34"/>
      <c r="E646" s="35" t="s">
        <v>322</v>
      </c>
      <c r="F646" s="63">
        <f>F647+F649+F651</f>
        <v>216890</v>
      </c>
      <c r="G646" s="63">
        <f>G647+G649+G651</f>
        <v>234490</v>
      </c>
      <c r="H646" s="63">
        <f>H647+H649+H651</f>
        <v>252020</v>
      </c>
    </row>
    <row r="647" spans="1:8" ht="25.5">
      <c r="A647" s="31"/>
      <c r="B647" s="34"/>
      <c r="C647" s="34" t="s">
        <v>22</v>
      </c>
      <c r="D647" s="30"/>
      <c r="E647" s="35" t="s">
        <v>23</v>
      </c>
      <c r="F647" s="63">
        <f>F648</f>
        <v>37610</v>
      </c>
      <c r="G647" s="63">
        <f>G648</f>
        <v>40650</v>
      </c>
      <c r="H647" s="63">
        <f>H648</f>
        <v>43680</v>
      </c>
    </row>
    <row r="648" spans="1:8" ht="25.5">
      <c r="A648" s="31"/>
      <c r="B648" s="34"/>
      <c r="C648" s="34"/>
      <c r="D648" s="34" t="s">
        <v>51</v>
      </c>
      <c r="E648" s="35" t="s">
        <v>250</v>
      </c>
      <c r="F648" s="63">
        <v>37610</v>
      </c>
      <c r="G648" s="63">
        <v>40650</v>
      </c>
      <c r="H648" s="62">
        <v>43680</v>
      </c>
    </row>
    <row r="649" spans="1:8" ht="25.5">
      <c r="A649" s="31"/>
      <c r="B649" s="34"/>
      <c r="C649" s="34" t="s">
        <v>24</v>
      </c>
      <c r="D649" s="34"/>
      <c r="E649" s="35" t="s">
        <v>25</v>
      </c>
      <c r="F649" s="63">
        <f>F650</f>
        <v>13680</v>
      </c>
      <c r="G649" s="63">
        <f>G650</f>
        <v>14790</v>
      </c>
      <c r="H649" s="63">
        <f>H650</f>
        <v>15890</v>
      </c>
    </row>
    <row r="650" spans="1:8" ht="25.5">
      <c r="A650" s="31"/>
      <c r="B650" s="34"/>
      <c r="C650" s="34"/>
      <c r="D650" s="34" t="s">
        <v>51</v>
      </c>
      <c r="E650" s="35" t="s">
        <v>250</v>
      </c>
      <c r="F650" s="63">
        <v>13680</v>
      </c>
      <c r="G650" s="63">
        <v>14790</v>
      </c>
      <c r="H650" s="62">
        <v>15890</v>
      </c>
    </row>
    <row r="651" spans="1:8" ht="25.5">
      <c r="A651" s="31"/>
      <c r="B651" s="34"/>
      <c r="C651" s="34" t="s">
        <v>26</v>
      </c>
      <c r="D651" s="34"/>
      <c r="E651" s="35" t="s">
        <v>27</v>
      </c>
      <c r="F651" s="63">
        <f>F652</f>
        <v>165600</v>
      </c>
      <c r="G651" s="63">
        <f>G652</f>
        <v>179050</v>
      </c>
      <c r="H651" s="63">
        <f>H652</f>
        <v>192450</v>
      </c>
    </row>
    <row r="652" spans="1:8" ht="25.5">
      <c r="A652" s="31"/>
      <c r="B652" s="34"/>
      <c r="C652" s="34"/>
      <c r="D652" s="34" t="s">
        <v>51</v>
      </c>
      <c r="E652" s="35" t="s">
        <v>250</v>
      </c>
      <c r="F652" s="63">
        <v>165600</v>
      </c>
      <c r="G652" s="63">
        <v>179050</v>
      </c>
      <c r="H652" s="62">
        <v>192450</v>
      </c>
    </row>
    <row r="653" spans="1:8" ht="25.5">
      <c r="A653" s="31"/>
      <c r="B653" s="44" t="s">
        <v>230</v>
      </c>
      <c r="C653" s="47"/>
      <c r="D653" s="47"/>
      <c r="E653" s="45" t="s">
        <v>324</v>
      </c>
      <c r="F653" s="63">
        <f aca="true" t="shared" si="92" ref="F653:H654">F654</f>
        <v>19852</v>
      </c>
      <c r="G653" s="63">
        <f t="shared" si="92"/>
        <v>22236</v>
      </c>
      <c r="H653" s="63">
        <f t="shared" si="92"/>
        <v>24926</v>
      </c>
    </row>
    <row r="654" spans="1:8" ht="12.75">
      <c r="A654" s="31"/>
      <c r="B654" s="34"/>
      <c r="C654" s="34" t="s">
        <v>8</v>
      </c>
      <c r="D654" s="34"/>
      <c r="E654" s="35" t="s">
        <v>263</v>
      </c>
      <c r="F654" s="63">
        <f t="shared" si="92"/>
        <v>19852</v>
      </c>
      <c r="G654" s="63">
        <f t="shared" si="92"/>
        <v>22236</v>
      </c>
      <c r="H654" s="63">
        <f t="shared" si="92"/>
        <v>24926</v>
      </c>
    </row>
    <row r="655" spans="1:8" ht="76.5">
      <c r="A655" s="31"/>
      <c r="B655" s="34"/>
      <c r="C655" s="34" t="s">
        <v>15</v>
      </c>
      <c r="D655" s="34"/>
      <c r="E655" s="35" t="s">
        <v>320</v>
      </c>
      <c r="F655" s="63">
        <f>F656+F658</f>
        <v>19852</v>
      </c>
      <c r="G655" s="63">
        <f>G656+G658</f>
        <v>22236</v>
      </c>
      <c r="H655" s="63">
        <f>H656+H658</f>
        <v>24926</v>
      </c>
    </row>
    <row r="656" spans="1:8" ht="89.25">
      <c r="A656" s="31"/>
      <c r="B656" s="34"/>
      <c r="C656" s="34" t="s">
        <v>16</v>
      </c>
      <c r="D656" s="34"/>
      <c r="E656" s="35" t="s">
        <v>18</v>
      </c>
      <c r="F656" s="63">
        <f>F657</f>
        <v>13235</v>
      </c>
      <c r="G656" s="63">
        <f>G657</f>
        <v>14824</v>
      </c>
      <c r="H656" s="63">
        <f>H657</f>
        <v>16617</v>
      </c>
    </row>
    <row r="657" spans="1:8" ht="12.75">
      <c r="A657" s="31"/>
      <c r="B657" s="34"/>
      <c r="C657" s="34"/>
      <c r="D657" s="34" t="s">
        <v>60</v>
      </c>
      <c r="E657" s="35" t="s">
        <v>278</v>
      </c>
      <c r="F657" s="63">
        <v>13235</v>
      </c>
      <c r="G657" s="63">
        <v>14824</v>
      </c>
      <c r="H657" s="62">
        <v>16617</v>
      </c>
    </row>
    <row r="658" spans="1:8" ht="76.5">
      <c r="A658" s="31"/>
      <c r="B658" s="34"/>
      <c r="C658" s="34" t="s">
        <v>17</v>
      </c>
      <c r="D658" s="34"/>
      <c r="E658" s="35" t="s">
        <v>19</v>
      </c>
      <c r="F658" s="63">
        <f>F659</f>
        <v>6617</v>
      </c>
      <c r="G658" s="63">
        <f>G659</f>
        <v>7412</v>
      </c>
      <c r="H658" s="63">
        <f>H659</f>
        <v>8309</v>
      </c>
    </row>
    <row r="659" spans="1:8" ht="12.75">
      <c r="A659" s="31"/>
      <c r="B659" s="34"/>
      <c r="C659" s="34"/>
      <c r="D659" s="34" t="s">
        <v>60</v>
      </c>
      <c r="E659" s="35" t="s">
        <v>278</v>
      </c>
      <c r="F659" s="63">
        <v>6617</v>
      </c>
      <c r="G659" s="63">
        <v>7412</v>
      </c>
      <c r="H659" s="62">
        <v>8309</v>
      </c>
    </row>
    <row r="660" spans="1:8" ht="25.5">
      <c r="A660" s="65">
        <v>700</v>
      </c>
      <c r="B660" s="66"/>
      <c r="C660" s="66"/>
      <c r="D660" s="66"/>
      <c r="E660" s="66" t="s">
        <v>138</v>
      </c>
      <c r="F660" s="68">
        <f>F661+F687</f>
        <v>7189663</v>
      </c>
      <c r="G660" s="68">
        <f>G661+G687</f>
        <v>7693226</v>
      </c>
      <c r="H660" s="68">
        <f>H661+H687</f>
        <v>7969073</v>
      </c>
    </row>
    <row r="661" spans="1:8" ht="12.75">
      <c r="A661" s="31"/>
      <c r="B661" s="54" t="s">
        <v>70</v>
      </c>
      <c r="C661" s="54"/>
      <c r="D661" s="54"/>
      <c r="E661" s="55" t="s">
        <v>292</v>
      </c>
      <c r="F661" s="74">
        <f>F662+F677+F681</f>
        <v>6820900</v>
      </c>
      <c r="G661" s="74">
        <f>G662+G677+G681</f>
        <v>7293800</v>
      </c>
      <c r="H661" s="74">
        <f>H662+H677+H681</f>
        <v>7513900</v>
      </c>
    </row>
    <row r="662" spans="1:8" ht="12.75">
      <c r="A662" s="31"/>
      <c r="B662" s="44" t="s">
        <v>71</v>
      </c>
      <c r="C662" s="44"/>
      <c r="D662" s="44"/>
      <c r="E662" s="45" t="s">
        <v>293</v>
      </c>
      <c r="F662" s="63">
        <f>F663+F667+F670</f>
        <v>6820900</v>
      </c>
      <c r="G662" s="63">
        <f>G663+G667+G670</f>
        <v>7293800</v>
      </c>
      <c r="H662" s="63">
        <f>H663+H667+H670</f>
        <v>7513900</v>
      </c>
    </row>
    <row r="663" spans="1:8" ht="38.25">
      <c r="A663" s="31"/>
      <c r="B663" s="34"/>
      <c r="C663" s="34" t="s">
        <v>212</v>
      </c>
      <c r="D663" s="34"/>
      <c r="E663" s="35" t="s">
        <v>294</v>
      </c>
      <c r="F663" s="63">
        <f aca="true" t="shared" si="93" ref="F663:H664">F664</f>
        <v>0</v>
      </c>
      <c r="G663" s="63">
        <f t="shared" si="93"/>
        <v>0</v>
      </c>
      <c r="H663" s="63">
        <f t="shared" si="93"/>
        <v>0</v>
      </c>
    </row>
    <row r="664" spans="1:8" ht="25.5">
      <c r="A664" s="31"/>
      <c r="B664" s="34"/>
      <c r="C664" s="34" t="s">
        <v>213</v>
      </c>
      <c r="D664" s="34"/>
      <c r="E664" s="35" t="s">
        <v>257</v>
      </c>
      <c r="F664" s="63">
        <f t="shared" si="93"/>
        <v>0</v>
      </c>
      <c r="G664" s="63">
        <f t="shared" si="93"/>
        <v>0</v>
      </c>
      <c r="H664" s="63">
        <f t="shared" si="93"/>
        <v>0</v>
      </c>
    </row>
    <row r="665" spans="1:8" ht="25.5">
      <c r="A665" s="31"/>
      <c r="B665" s="34"/>
      <c r="C665" s="34" t="s">
        <v>214</v>
      </c>
      <c r="D665" s="34" t="s">
        <v>51</v>
      </c>
      <c r="E665" s="35" t="s">
        <v>250</v>
      </c>
      <c r="F665" s="63"/>
      <c r="G665" s="63"/>
      <c r="H665" s="62"/>
    </row>
    <row r="666" spans="1:8" ht="38.25">
      <c r="A666" s="31"/>
      <c r="B666" s="34"/>
      <c r="C666" s="34"/>
      <c r="D666" s="30"/>
      <c r="E666" s="35" t="s">
        <v>260</v>
      </c>
      <c r="F666" s="63"/>
      <c r="G666" s="63"/>
      <c r="H666" s="62"/>
    </row>
    <row r="667" spans="1:8" ht="25.5">
      <c r="A667" s="31"/>
      <c r="B667" s="7"/>
      <c r="C667" s="34" t="s">
        <v>217</v>
      </c>
      <c r="D667" s="34"/>
      <c r="E667" s="35" t="s">
        <v>334</v>
      </c>
      <c r="F667" s="63">
        <f aca="true" t="shared" si="94" ref="F667:H668">F668</f>
        <v>0</v>
      </c>
      <c r="G667" s="63">
        <f t="shared" si="94"/>
        <v>0</v>
      </c>
      <c r="H667" s="63">
        <f t="shared" si="94"/>
        <v>0</v>
      </c>
    </row>
    <row r="668" spans="1:8" ht="25.5">
      <c r="A668" s="31"/>
      <c r="B668" s="7"/>
      <c r="C668" s="34" t="s">
        <v>218</v>
      </c>
      <c r="D668" s="34"/>
      <c r="E668" s="35" t="s">
        <v>219</v>
      </c>
      <c r="F668" s="63">
        <f t="shared" si="94"/>
        <v>0</v>
      </c>
      <c r="G668" s="63">
        <f t="shared" si="94"/>
        <v>0</v>
      </c>
      <c r="H668" s="63">
        <f t="shared" si="94"/>
        <v>0</v>
      </c>
    </row>
    <row r="669" spans="1:8" ht="25.5">
      <c r="A669" s="31"/>
      <c r="B669" s="7"/>
      <c r="C669" s="34"/>
      <c r="D669" s="34" t="s">
        <v>51</v>
      </c>
      <c r="E669" s="35" t="s">
        <v>250</v>
      </c>
      <c r="F669" s="63"/>
      <c r="G669" s="63"/>
      <c r="H669" s="31"/>
    </row>
    <row r="670" spans="1:8" ht="12.75">
      <c r="A670" s="31"/>
      <c r="B670" s="7"/>
      <c r="C670" s="34" t="s">
        <v>93</v>
      </c>
      <c r="D670" s="34"/>
      <c r="E670" s="35" t="s">
        <v>325</v>
      </c>
      <c r="F670" s="63">
        <f>F671+F674</f>
        <v>6820900</v>
      </c>
      <c r="G670" s="63">
        <f>G671+G674</f>
        <v>7293800</v>
      </c>
      <c r="H670" s="63">
        <f>H671+H674</f>
        <v>7513900</v>
      </c>
    </row>
    <row r="671" spans="1:8" ht="76.5">
      <c r="A671" s="31"/>
      <c r="B671" s="7"/>
      <c r="C671" s="34" t="s">
        <v>189</v>
      </c>
      <c r="D671" s="34"/>
      <c r="E671" s="35" t="s">
        <v>328</v>
      </c>
      <c r="F671" s="63">
        <f aca="true" t="shared" si="95" ref="F671:H672">F672</f>
        <v>0</v>
      </c>
      <c r="G671" s="63">
        <f t="shared" si="95"/>
        <v>0</v>
      </c>
      <c r="H671" s="63">
        <f t="shared" si="95"/>
        <v>0</v>
      </c>
    </row>
    <row r="672" spans="1:8" ht="25.5">
      <c r="A672" s="31"/>
      <c r="B672" s="7"/>
      <c r="C672" s="34" t="s">
        <v>215</v>
      </c>
      <c r="D672" s="34"/>
      <c r="E672" s="35" t="s">
        <v>216</v>
      </c>
      <c r="F672" s="63">
        <f t="shared" si="95"/>
        <v>0</v>
      </c>
      <c r="G672" s="63">
        <f t="shared" si="95"/>
        <v>0</v>
      </c>
      <c r="H672" s="63">
        <f t="shared" si="95"/>
        <v>0</v>
      </c>
    </row>
    <row r="673" spans="1:8" ht="25.5">
      <c r="A673" s="31"/>
      <c r="B673" s="7"/>
      <c r="C673" s="34"/>
      <c r="D673" s="34" t="s">
        <v>51</v>
      </c>
      <c r="E673" s="35" t="s">
        <v>250</v>
      </c>
      <c r="F673" s="63"/>
      <c r="G673" s="63"/>
      <c r="H673" s="31"/>
    </row>
    <row r="674" spans="1:8" ht="89.25">
      <c r="A674" s="31"/>
      <c r="B674" s="7"/>
      <c r="C674" s="34" t="s">
        <v>122</v>
      </c>
      <c r="D674" s="34"/>
      <c r="E674" s="35" t="s">
        <v>156</v>
      </c>
      <c r="F674" s="63">
        <f aca="true" t="shared" si="96" ref="F674:H675">F675</f>
        <v>6820900</v>
      </c>
      <c r="G674" s="63">
        <f t="shared" si="96"/>
        <v>7293800</v>
      </c>
      <c r="H674" s="63">
        <f t="shared" si="96"/>
        <v>7513900</v>
      </c>
    </row>
    <row r="675" spans="1:8" ht="53.25" customHeight="1">
      <c r="A675" s="31"/>
      <c r="B675" s="7"/>
      <c r="C675" s="34" t="s">
        <v>222</v>
      </c>
      <c r="D675" s="34"/>
      <c r="E675" s="35" t="s">
        <v>223</v>
      </c>
      <c r="F675" s="63">
        <f t="shared" si="96"/>
        <v>6820900</v>
      </c>
      <c r="G675" s="63">
        <f t="shared" si="96"/>
        <v>7293800</v>
      </c>
      <c r="H675" s="63">
        <f t="shared" si="96"/>
        <v>7513900</v>
      </c>
    </row>
    <row r="676" spans="1:8" ht="25.5">
      <c r="A676" s="31"/>
      <c r="B676" s="7"/>
      <c r="C676" s="34"/>
      <c r="D676" s="34" t="s">
        <v>51</v>
      </c>
      <c r="E676" s="35" t="s">
        <v>250</v>
      </c>
      <c r="F676" s="63">
        <v>6820900</v>
      </c>
      <c r="G676" s="63">
        <v>7293800</v>
      </c>
      <c r="H676" s="31">
        <v>7513900</v>
      </c>
    </row>
    <row r="677" spans="1:8" ht="25.5">
      <c r="A677" s="31"/>
      <c r="B677" s="44" t="s">
        <v>72</v>
      </c>
      <c r="C677" s="44"/>
      <c r="D677" s="44"/>
      <c r="E677" s="45" t="s">
        <v>296</v>
      </c>
      <c r="F677" s="63">
        <f>F678</f>
        <v>0</v>
      </c>
      <c r="G677" s="63">
        <f aca="true" t="shared" si="97" ref="G677:H679">G678</f>
        <v>0</v>
      </c>
      <c r="H677" s="63">
        <f t="shared" si="97"/>
        <v>0</v>
      </c>
    </row>
    <row r="678" spans="1:8" ht="25.5">
      <c r="A678" s="31"/>
      <c r="B678" s="34"/>
      <c r="C678" s="34" t="s">
        <v>337</v>
      </c>
      <c r="D678" s="34"/>
      <c r="E678" s="35" t="s">
        <v>338</v>
      </c>
      <c r="F678" s="63">
        <f>F679</f>
        <v>0</v>
      </c>
      <c r="G678" s="63">
        <f t="shared" si="97"/>
        <v>0</v>
      </c>
      <c r="H678" s="63">
        <f t="shared" si="97"/>
        <v>0</v>
      </c>
    </row>
    <row r="679" spans="1:8" ht="12.75">
      <c r="A679" s="31"/>
      <c r="B679" s="34"/>
      <c r="C679" s="34" t="s">
        <v>339</v>
      </c>
      <c r="D679" s="34"/>
      <c r="E679" s="35" t="s">
        <v>340</v>
      </c>
      <c r="F679" s="63">
        <f>F680</f>
        <v>0</v>
      </c>
      <c r="G679" s="63">
        <f t="shared" si="97"/>
        <v>0</v>
      </c>
      <c r="H679" s="63">
        <f t="shared" si="97"/>
        <v>0</v>
      </c>
    </row>
    <row r="680" spans="1:8" ht="25.5">
      <c r="A680" s="31"/>
      <c r="B680" s="34"/>
      <c r="C680" s="34"/>
      <c r="D680" s="34" t="s">
        <v>51</v>
      </c>
      <c r="E680" s="35" t="s">
        <v>250</v>
      </c>
      <c r="F680" s="63"/>
      <c r="G680" s="63"/>
      <c r="H680" s="31"/>
    </row>
    <row r="681" spans="1:8" ht="25.5">
      <c r="A681" s="31"/>
      <c r="B681" s="44" t="s">
        <v>73</v>
      </c>
      <c r="C681" s="44"/>
      <c r="D681" s="44"/>
      <c r="E681" s="45" t="s">
        <v>297</v>
      </c>
      <c r="F681" s="63">
        <f>F682</f>
        <v>0</v>
      </c>
      <c r="G681" s="63">
        <f>G682</f>
        <v>0</v>
      </c>
      <c r="H681" s="63">
        <f>H682</f>
        <v>0</v>
      </c>
    </row>
    <row r="682" spans="1:8" ht="25.5">
      <c r="A682" s="31"/>
      <c r="B682" s="7"/>
      <c r="C682" s="34" t="s">
        <v>319</v>
      </c>
      <c r="D682" s="34"/>
      <c r="E682" s="35" t="s">
        <v>298</v>
      </c>
      <c r="F682" s="63">
        <f>F683+F685</f>
        <v>0</v>
      </c>
      <c r="G682" s="63">
        <f>G683+G685</f>
        <v>0</v>
      </c>
      <c r="H682" s="63">
        <f>H683+H685</f>
        <v>0</v>
      </c>
    </row>
    <row r="683" spans="1:8" ht="76.5">
      <c r="A683" s="31"/>
      <c r="B683" s="7"/>
      <c r="C683" s="34" t="s">
        <v>341</v>
      </c>
      <c r="D683" s="34"/>
      <c r="E683" s="35" t="s">
        <v>299</v>
      </c>
      <c r="F683" s="63">
        <f>F684</f>
        <v>0</v>
      </c>
      <c r="G683" s="63">
        <f>G684</f>
        <v>0</v>
      </c>
      <c r="H683" s="63">
        <f>H684</f>
        <v>0</v>
      </c>
    </row>
    <row r="684" spans="1:8" ht="12.75">
      <c r="A684" s="31"/>
      <c r="B684" s="7"/>
      <c r="C684" s="34"/>
      <c r="D684" s="34" t="s">
        <v>50</v>
      </c>
      <c r="E684" s="35" t="s">
        <v>249</v>
      </c>
      <c r="F684" s="63"/>
      <c r="G684" s="63"/>
      <c r="H684" s="62"/>
    </row>
    <row r="685" spans="1:8" ht="63.75">
      <c r="A685" s="31"/>
      <c r="B685" s="7"/>
      <c r="C685" s="34" t="s">
        <v>342</v>
      </c>
      <c r="D685" s="34"/>
      <c r="E685" s="35" t="s">
        <v>300</v>
      </c>
      <c r="F685" s="63">
        <f>F686</f>
        <v>0</v>
      </c>
      <c r="G685" s="63">
        <f>G686</f>
        <v>0</v>
      </c>
      <c r="H685" s="63">
        <f>H686</f>
        <v>0</v>
      </c>
    </row>
    <row r="686" spans="1:8" ht="12.75">
      <c r="A686" s="31"/>
      <c r="B686" s="7"/>
      <c r="C686" s="34"/>
      <c r="D686" s="34" t="s">
        <v>50</v>
      </c>
      <c r="E686" s="35" t="s">
        <v>249</v>
      </c>
      <c r="F686" s="63"/>
      <c r="G686" s="63"/>
      <c r="H686" s="62"/>
    </row>
    <row r="687" spans="1:8" ht="12.75">
      <c r="A687" s="31"/>
      <c r="B687" s="54">
        <v>1000</v>
      </c>
      <c r="C687" s="54"/>
      <c r="D687" s="54"/>
      <c r="E687" s="55" t="s">
        <v>314</v>
      </c>
      <c r="F687" s="99">
        <f>F688+F692+F700</f>
        <v>368763</v>
      </c>
      <c r="G687" s="99">
        <f>G688+G692+G700</f>
        <v>399426</v>
      </c>
      <c r="H687" s="99">
        <f>H688+H692+H700</f>
        <v>455173</v>
      </c>
    </row>
    <row r="688" spans="1:8" ht="25.5">
      <c r="A688" s="31"/>
      <c r="B688" s="44">
        <v>1003</v>
      </c>
      <c r="C688" s="44"/>
      <c r="D688" s="44"/>
      <c r="E688" s="45" t="s">
        <v>317</v>
      </c>
      <c r="F688" s="63">
        <f aca="true" t="shared" si="98" ref="F688:H690">F689</f>
        <v>0</v>
      </c>
      <c r="G688" s="63">
        <f t="shared" si="98"/>
        <v>0</v>
      </c>
      <c r="H688" s="63">
        <f t="shared" si="98"/>
        <v>0</v>
      </c>
    </row>
    <row r="689" spans="1:8" ht="12.75">
      <c r="A689" s="31"/>
      <c r="B689" s="7"/>
      <c r="C689" s="34" t="s">
        <v>8</v>
      </c>
      <c r="D689" s="34"/>
      <c r="E689" s="35" t="s">
        <v>263</v>
      </c>
      <c r="F689" s="63">
        <f t="shared" si="98"/>
        <v>0</v>
      </c>
      <c r="G689" s="63">
        <f t="shared" si="98"/>
        <v>0</v>
      </c>
      <c r="H689" s="63">
        <f t="shared" si="98"/>
        <v>0</v>
      </c>
    </row>
    <row r="690" spans="1:8" ht="102">
      <c r="A690" s="31"/>
      <c r="B690" s="7"/>
      <c r="C690" s="34" t="s">
        <v>20</v>
      </c>
      <c r="D690" s="34"/>
      <c r="E690" s="35" t="s">
        <v>321</v>
      </c>
      <c r="F690" s="63">
        <f t="shared" si="98"/>
        <v>0</v>
      </c>
      <c r="G690" s="63">
        <f t="shared" si="98"/>
        <v>0</v>
      </c>
      <c r="H690" s="63">
        <f t="shared" si="98"/>
        <v>0</v>
      </c>
    </row>
    <row r="691" spans="1:8" ht="12.75">
      <c r="A691" s="31"/>
      <c r="B691" s="7"/>
      <c r="C691" s="34"/>
      <c r="D691" s="34" t="s">
        <v>60</v>
      </c>
      <c r="E691" s="35" t="s">
        <v>278</v>
      </c>
      <c r="F691" s="63"/>
      <c r="G691" s="63"/>
      <c r="H691" s="62"/>
    </row>
    <row r="692" spans="1:8" ht="12.75">
      <c r="A692" s="31"/>
      <c r="B692" s="44" t="s">
        <v>229</v>
      </c>
      <c r="C692" s="44"/>
      <c r="D692" s="44"/>
      <c r="E692" s="45" t="s">
        <v>323</v>
      </c>
      <c r="F692" s="63">
        <f>F693</f>
        <v>348910</v>
      </c>
      <c r="G692" s="63">
        <f>G693</f>
        <v>377190</v>
      </c>
      <c r="H692" s="63">
        <f>H693</f>
        <v>405320</v>
      </c>
    </row>
    <row r="693" spans="1:8" ht="51">
      <c r="A693" s="31"/>
      <c r="B693" s="34"/>
      <c r="C693" s="34" t="s">
        <v>21</v>
      </c>
      <c r="D693" s="34"/>
      <c r="E693" s="35" t="s">
        <v>322</v>
      </c>
      <c r="F693" s="63">
        <f>F694+F696+F698</f>
        <v>348910</v>
      </c>
      <c r="G693" s="63">
        <f>G694+G696+G698</f>
        <v>377190</v>
      </c>
      <c r="H693" s="63">
        <f>H694+H696+H698</f>
        <v>405320</v>
      </c>
    </row>
    <row r="694" spans="1:8" ht="25.5">
      <c r="A694" s="31"/>
      <c r="B694" s="34"/>
      <c r="C694" s="34" t="s">
        <v>22</v>
      </c>
      <c r="D694" s="30"/>
      <c r="E694" s="35" t="s">
        <v>23</v>
      </c>
      <c r="F694" s="63">
        <f>F695</f>
        <v>118500</v>
      </c>
      <c r="G694" s="63">
        <f>G695</f>
        <v>128090</v>
      </c>
      <c r="H694" s="63">
        <f>H695</f>
        <v>137620</v>
      </c>
    </row>
    <row r="695" spans="1:8" ht="25.5">
      <c r="A695" s="31"/>
      <c r="B695" s="34"/>
      <c r="C695" s="34"/>
      <c r="D695" s="34" t="s">
        <v>51</v>
      </c>
      <c r="E695" s="35" t="s">
        <v>250</v>
      </c>
      <c r="F695" s="63">
        <v>118500</v>
      </c>
      <c r="G695" s="63">
        <v>128090</v>
      </c>
      <c r="H695" s="62">
        <v>137620</v>
      </c>
    </row>
    <row r="696" spans="1:8" ht="25.5">
      <c r="A696" s="31"/>
      <c r="B696" s="34"/>
      <c r="C696" s="34" t="s">
        <v>24</v>
      </c>
      <c r="D696" s="34"/>
      <c r="E696" s="35" t="s">
        <v>25</v>
      </c>
      <c r="F696" s="63">
        <f>F697</f>
        <v>40380</v>
      </c>
      <c r="G696" s="63">
        <f>G697</f>
        <v>43650</v>
      </c>
      <c r="H696" s="63">
        <f>H697</f>
        <v>46900</v>
      </c>
    </row>
    <row r="697" spans="1:8" ht="25.5">
      <c r="A697" s="31"/>
      <c r="B697" s="34"/>
      <c r="C697" s="34"/>
      <c r="D697" s="34" t="s">
        <v>51</v>
      </c>
      <c r="E697" s="35" t="s">
        <v>250</v>
      </c>
      <c r="F697" s="63">
        <v>40380</v>
      </c>
      <c r="G697" s="63">
        <v>43650</v>
      </c>
      <c r="H697" s="62">
        <v>46900</v>
      </c>
    </row>
    <row r="698" spans="1:8" ht="25.5">
      <c r="A698" s="31"/>
      <c r="B698" s="34"/>
      <c r="C698" s="34" t="s">
        <v>26</v>
      </c>
      <c r="D698" s="34"/>
      <c r="E698" s="35" t="s">
        <v>27</v>
      </c>
      <c r="F698" s="63">
        <f>F699</f>
        <v>190030</v>
      </c>
      <c r="G698" s="63">
        <f>G699</f>
        <v>205450</v>
      </c>
      <c r="H698" s="63">
        <f>H699</f>
        <v>220800</v>
      </c>
    </row>
    <row r="699" spans="1:8" ht="25.5">
      <c r="A699" s="31"/>
      <c r="B699" s="34"/>
      <c r="C699" s="34"/>
      <c r="D699" s="34" t="s">
        <v>51</v>
      </c>
      <c r="E699" s="35" t="s">
        <v>250</v>
      </c>
      <c r="F699" s="63">
        <v>190030</v>
      </c>
      <c r="G699" s="63">
        <v>205450</v>
      </c>
      <c r="H699" s="62">
        <v>220800</v>
      </c>
    </row>
    <row r="700" spans="1:8" ht="25.5">
      <c r="A700" s="31"/>
      <c r="B700" s="44" t="s">
        <v>230</v>
      </c>
      <c r="C700" s="47"/>
      <c r="D700" s="47"/>
      <c r="E700" s="45" t="s">
        <v>324</v>
      </c>
      <c r="F700" s="63">
        <f aca="true" t="shared" si="99" ref="F700:H701">F701</f>
        <v>19853</v>
      </c>
      <c r="G700" s="63">
        <f t="shared" si="99"/>
        <v>22236</v>
      </c>
      <c r="H700" s="63">
        <f t="shared" si="99"/>
        <v>49853</v>
      </c>
    </row>
    <row r="701" spans="1:8" ht="12.75">
      <c r="A701" s="31"/>
      <c r="B701" s="34"/>
      <c r="C701" s="34" t="s">
        <v>8</v>
      </c>
      <c r="D701" s="34"/>
      <c r="E701" s="35" t="s">
        <v>263</v>
      </c>
      <c r="F701" s="63">
        <f t="shared" si="99"/>
        <v>19853</v>
      </c>
      <c r="G701" s="63">
        <f t="shared" si="99"/>
        <v>22236</v>
      </c>
      <c r="H701" s="63">
        <f t="shared" si="99"/>
        <v>49853</v>
      </c>
    </row>
    <row r="702" spans="1:8" ht="76.5">
      <c r="A702" s="31"/>
      <c r="B702" s="34"/>
      <c r="C702" s="34" t="s">
        <v>15</v>
      </c>
      <c r="D702" s="34"/>
      <c r="E702" s="35" t="s">
        <v>320</v>
      </c>
      <c r="F702" s="63">
        <f>F703+F705</f>
        <v>19853</v>
      </c>
      <c r="G702" s="63">
        <f>G703+G705</f>
        <v>22236</v>
      </c>
      <c r="H702" s="63">
        <f>H703+H705</f>
        <v>49853</v>
      </c>
    </row>
    <row r="703" spans="1:8" ht="89.25">
      <c r="A703" s="31"/>
      <c r="B703" s="34"/>
      <c r="C703" s="34" t="s">
        <v>16</v>
      </c>
      <c r="D703" s="34"/>
      <c r="E703" s="35" t="s">
        <v>18</v>
      </c>
      <c r="F703" s="63">
        <f>F704</f>
        <v>13235</v>
      </c>
      <c r="G703" s="63">
        <f>G704</f>
        <v>14824</v>
      </c>
      <c r="H703" s="63">
        <f>H704</f>
        <v>33235</v>
      </c>
    </row>
    <row r="704" spans="1:8" ht="12.75">
      <c r="A704" s="31"/>
      <c r="B704" s="34"/>
      <c r="C704" s="34"/>
      <c r="D704" s="34" t="s">
        <v>60</v>
      </c>
      <c r="E704" s="35" t="s">
        <v>278</v>
      </c>
      <c r="F704" s="63">
        <v>13235</v>
      </c>
      <c r="G704" s="63">
        <v>14824</v>
      </c>
      <c r="H704" s="62">
        <v>33235</v>
      </c>
    </row>
    <row r="705" spans="1:8" ht="76.5">
      <c r="A705" s="31"/>
      <c r="B705" s="34"/>
      <c r="C705" s="34" t="s">
        <v>17</v>
      </c>
      <c r="D705" s="34"/>
      <c r="E705" s="35" t="s">
        <v>19</v>
      </c>
      <c r="F705" s="63">
        <f>F706</f>
        <v>6618</v>
      </c>
      <c r="G705" s="63">
        <f>G706</f>
        <v>7412</v>
      </c>
      <c r="H705" s="63">
        <f>H706</f>
        <v>16618</v>
      </c>
    </row>
    <row r="706" spans="1:8" ht="12.75">
      <c r="A706" s="31"/>
      <c r="B706" s="34"/>
      <c r="C706" s="34"/>
      <c r="D706" s="34" t="s">
        <v>60</v>
      </c>
      <c r="E706" s="35" t="s">
        <v>278</v>
      </c>
      <c r="F706" s="63">
        <v>6618</v>
      </c>
      <c r="G706" s="63">
        <v>7412</v>
      </c>
      <c r="H706" s="62">
        <v>16618</v>
      </c>
    </row>
    <row r="707" spans="1:8" ht="25.5">
      <c r="A707" s="65">
        <v>700</v>
      </c>
      <c r="B707" s="66"/>
      <c r="C707" s="66"/>
      <c r="D707" s="66"/>
      <c r="E707" s="66" t="s">
        <v>139</v>
      </c>
      <c r="F707" s="68">
        <f>F708+F734</f>
        <v>6856273</v>
      </c>
      <c r="G707" s="68">
        <f>G708+G734</f>
        <v>7358460</v>
      </c>
      <c r="H707" s="68">
        <f>H708+H734</f>
        <v>7573076</v>
      </c>
    </row>
    <row r="708" spans="1:8" ht="12.75">
      <c r="A708" s="31"/>
      <c r="B708" s="54" t="s">
        <v>70</v>
      </c>
      <c r="C708" s="54"/>
      <c r="D708" s="54"/>
      <c r="E708" s="55" t="s">
        <v>292</v>
      </c>
      <c r="F708" s="74">
        <f>F709+F724+F728</f>
        <v>6549400</v>
      </c>
      <c r="G708" s="74">
        <f>G709+G724+G728</f>
        <v>7003700</v>
      </c>
      <c r="H708" s="74">
        <f>H709+H724+H728</f>
        <v>7214700</v>
      </c>
    </row>
    <row r="709" spans="1:8" ht="12.75">
      <c r="A709" s="31"/>
      <c r="B709" s="44" t="s">
        <v>71</v>
      </c>
      <c r="C709" s="44"/>
      <c r="D709" s="44"/>
      <c r="E709" s="45" t="s">
        <v>293</v>
      </c>
      <c r="F709" s="63">
        <f>F710+F714+F717</f>
        <v>6549400</v>
      </c>
      <c r="G709" s="63">
        <f>G710+G714+G717</f>
        <v>7003700</v>
      </c>
      <c r="H709" s="63">
        <f>H710+H714+H717</f>
        <v>7214700</v>
      </c>
    </row>
    <row r="710" spans="1:8" ht="38.25">
      <c r="A710" s="31"/>
      <c r="B710" s="34"/>
      <c r="C710" s="34" t="s">
        <v>212</v>
      </c>
      <c r="D710" s="34"/>
      <c r="E710" s="35" t="s">
        <v>294</v>
      </c>
      <c r="F710" s="63">
        <f aca="true" t="shared" si="100" ref="F710:H711">F711</f>
        <v>0</v>
      </c>
      <c r="G710" s="63">
        <f t="shared" si="100"/>
        <v>0</v>
      </c>
      <c r="H710" s="63">
        <f t="shared" si="100"/>
        <v>0</v>
      </c>
    </row>
    <row r="711" spans="1:8" ht="25.5">
      <c r="A711" s="31"/>
      <c r="B711" s="34"/>
      <c r="C711" s="34" t="s">
        <v>213</v>
      </c>
      <c r="D711" s="34"/>
      <c r="E711" s="35" t="s">
        <v>257</v>
      </c>
      <c r="F711" s="63">
        <f t="shared" si="100"/>
        <v>0</v>
      </c>
      <c r="G711" s="63">
        <f t="shared" si="100"/>
        <v>0</v>
      </c>
      <c r="H711" s="63">
        <f t="shared" si="100"/>
        <v>0</v>
      </c>
    </row>
    <row r="712" spans="1:8" ht="25.5">
      <c r="A712" s="31"/>
      <c r="B712" s="34"/>
      <c r="C712" s="34" t="s">
        <v>214</v>
      </c>
      <c r="D712" s="34" t="s">
        <v>51</v>
      </c>
      <c r="E712" s="35" t="s">
        <v>250</v>
      </c>
      <c r="F712" s="63"/>
      <c r="G712" s="63"/>
      <c r="H712" s="62"/>
    </row>
    <row r="713" spans="1:8" ht="38.25">
      <c r="A713" s="31"/>
      <c r="B713" s="34"/>
      <c r="C713" s="34"/>
      <c r="D713" s="30"/>
      <c r="E713" s="35" t="s">
        <v>260</v>
      </c>
      <c r="F713" s="63"/>
      <c r="G713" s="63"/>
      <c r="H713" s="62"/>
    </row>
    <row r="714" spans="1:8" ht="25.5">
      <c r="A714" s="31"/>
      <c r="B714" s="7"/>
      <c r="C714" s="34" t="s">
        <v>217</v>
      </c>
      <c r="D714" s="34"/>
      <c r="E714" s="35" t="s">
        <v>334</v>
      </c>
      <c r="F714" s="63">
        <f aca="true" t="shared" si="101" ref="F714:H715">F715</f>
        <v>0</v>
      </c>
      <c r="G714" s="63">
        <f t="shared" si="101"/>
        <v>0</v>
      </c>
      <c r="H714" s="63">
        <f t="shared" si="101"/>
        <v>0</v>
      </c>
    </row>
    <row r="715" spans="1:8" ht="25.5">
      <c r="A715" s="31"/>
      <c r="B715" s="7"/>
      <c r="C715" s="34" t="s">
        <v>218</v>
      </c>
      <c r="D715" s="34"/>
      <c r="E715" s="35" t="s">
        <v>219</v>
      </c>
      <c r="F715" s="63">
        <f t="shared" si="101"/>
        <v>0</v>
      </c>
      <c r="G715" s="63">
        <f t="shared" si="101"/>
        <v>0</v>
      </c>
      <c r="H715" s="63">
        <f t="shared" si="101"/>
        <v>0</v>
      </c>
    </row>
    <row r="716" spans="1:8" ht="25.5">
      <c r="A716" s="31"/>
      <c r="B716" s="7"/>
      <c r="C716" s="34"/>
      <c r="D716" s="34" t="s">
        <v>51</v>
      </c>
      <c r="E716" s="35" t="s">
        <v>250</v>
      </c>
      <c r="F716" s="63"/>
      <c r="G716" s="63"/>
      <c r="H716" s="62"/>
    </row>
    <row r="717" spans="1:8" ht="12.75">
      <c r="A717" s="31"/>
      <c r="B717" s="7"/>
      <c r="C717" s="34" t="s">
        <v>93</v>
      </c>
      <c r="D717" s="34"/>
      <c r="E717" s="35" t="s">
        <v>325</v>
      </c>
      <c r="F717" s="63">
        <f>F718+F721</f>
        <v>6549400</v>
      </c>
      <c r="G717" s="63">
        <f>G718+G721</f>
        <v>7003700</v>
      </c>
      <c r="H717" s="63">
        <f>H718+H721</f>
        <v>7214700</v>
      </c>
    </row>
    <row r="718" spans="1:8" ht="76.5">
      <c r="A718" s="31"/>
      <c r="B718" s="7"/>
      <c r="C718" s="34" t="s">
        <v>189</v>
      </c>
      <c r="D718" s="34"/>
      <c r="E718" s="35" t="s">
        <v>328</v>
      </c>
      <c r="F718" s="63">
        <f aca="true" t="shared" si="102" ref="F718:H719">F719</f>
        <v>0</v>
      </c>
      <c r="G718" s="63">
        <f t="shared" si="102"/>
        <v>0</v>
      </c>
      <c r="H718" s="63">
        <f t="shared" si="102"/>
        <v>0</v>
      </c>
    </row>
    <row r="719" spans="1:8" ht="25.5">
      <c r="A719" s="31"/>
      <c r="B719" s="7"/>
      <c r="C719" s="34" t="s">
        <v>215</v>
      </c>
      <c r="D719" s="34"/>
      <c r="E719" s="35" t="s">
        <v>216</v>
      </c>
      <c r="F719" s="63">
        <f t="shared" si="102"/>
        <v>0</v>
      </c>
      <c r="G719" s="63">
        <f t="shared" si="102"/>
        <v>0</v>
      </c>
      <c r="H719" s="63">
        <f t="shared" si="102"/>
        <v>0</v>
      </c>
    </row>
    <row r="720" spans="1:8" ht="25.5">
      <c r="A720" s="31"/>
      <c r="B720" s="7"/>
      <c r="C720" s="34"/>
      <c r="D720" s="34" t="s">
        <v>51</v>
      </c>
      <c r="E720" s="35" t="s">
        <v>250</v>
      </c>
      <c r="F720" s="63"/>
      <c r="G720" s="63"/>
      <c r="H720" s="62"/>
    </row>
    <row r="721" spans="1:8" ht="89.25">
      <c r="A721" s="31"/>
      <c r="B721" s="7"/>
      <c r="C721" s="34" t="s">
        <v>122</v>
      </c>
      <c r="D721" s="34"/>
      <c r="E721" s="35" t="s">
        <v>156</v>
      </c>
      <c r="F721" s="63">
        <f aca="true" t="shared" si="103" ref="F721:H722">F722</f>
        <v>6549400</v>
      </c>
      <c r="G721" s="63">
        <f t="shared" si="103"/>
        <v>7003700</v>
      </c>
      <c r="H721" s="63">
        <f t="shared" si="103"/>
        <v>7214700</v>
      </c>
    </row>
    <row r="722" spans="1:8" ht="53.25" customHeight="1">
      <c r="A722" s="31"/>
      <c r="B722" s="7"/>
      <c r="C722" s="34" t="s">
        <v>222</v>
      </c>
      <c r="D722" s="34"/>
      <c r="E722" s="35" t="s">
        <v>223</v>
      </c>
      <c r="F722" s="63">
        <f t="shared" si="103"/>
        <v>6549400</v>
      </c>
      <c r="G722" s="63">
        <f t="shared" si="103"/>
        <v>7003700</v>
      </c>
      <c r="H722" s="63">
        <f t="shared" si="103"/>
        <v>7214700</v>
      </c>
    </row>
    <row r="723" spans="1:8" ht="25.5">
      <c r="A723" s="31"/>
      <c r="B723" s="7"/>
      <c r="C723" s="34"/>
      <c r="D723" s="34" t="s">
        <v>51</v>
      </c>
      <c r="E723" s="35" t="s">
        <v>250</v>
      </c>
      <c r="F723" s="63">
        <v>6549400</v>
      </c>
      <c r="G723" s="63">
        <v>7003700</v>
      </c>
      <c r="H723" s="62">
        <v>7214700</v>
      </c>
    </row>
    <row r="724" spans="1:8" ht="25.5">
      <c r="A724" s="31"/>
      <c r="B724" s="44" t="s">
        <v>72</v>
      </c>
      <c r="C724" s="44"/>
      <c r="D724" s="44"/>
      <c r="E724" s="45" t="s">
        <v>296</v>
      </c>
      <c r="F724" s="63">
        <f aca="true" t="shared" si="104" ref="F724:H726">F725</f>
        <v>0</v>
      </c>
      <c r="G724" s="63">
        <f t="shared" si="104"/>
        <v>0</v>
      </c>
      <c r="H724" s="63">
        <f t="shared" si="104"/>
        <v>0</v>
      </c>
    </row>
    <row r="725" spans="1:8" ht="25.5">
      <c r="A725" s="31"/>
      <c r="B725" s="34"/>
      <c r="C725" s="34" t="s">
        <v>337</v>
      </c>
      <c r="D725" s="34"/>
      <c r="E725" s="35" t="s">
        <v>338</v>
      </c>
      <c r="F725" s="63">
        <f t="shared" si="104"/>
        <v>0</v>
      </c>
      <c r="G725" s="63">
        <f t="shared" si="104"/>
        <v>0</v>
      </c>
      <c r="H725" s="63">
        <f t="shared" si="104"/>
        <v>0</v>
      </c>
    </row>
    <row r="726" spans="1:8" ht="12.75">
      <c r="A726" s="31"/>
      <c r="B726" s="34"/>
      <c r="C726" s="34" t="s">
        <v>339</v>
      </c>
      <c r="D726" s="34"/>
      <c r="E726" s="35" t="s">
        <v>340</v>
      </c>
      <c r="F726" s="63">
        <f t="shared" si="104"/>
        <v>0</v>
      </c>
      <c r="G726" s="63">
        <f t="shared" si="104"/>
        <v>0</v>
      </c>
      <c r="H726" s="63">
        <f t="shared" si="104"/>
        <v>0</v>
      </c>
    </row>
    <row r="727" spans="1:8" ht="25.5">
      <c r="A727" s="31"/>
      <c r="B727" s="34"/>
      <c r="C727" s="34"/>
      <c r="D727" s="34" t="s">
        <v>51</v>
      </c>
      <c r="E727" s="35" t="s">
        <v>250</v>
      </c>
      <c r="F727" s="63"/>
      <c r="G727" s="63"/>
      <c r="H727" s="62"/>
    </row>
    <row r="728" spans="1:8" ht="25.5">
      <c r="A728" s="31"/>
      <c r="B728" s="44" t="s">
        <v>73</v>
      </c>
      <c r="C728" s="44"/>
      <c r="D728" s="44"/>
      <c r="E728" s="45" t="s">
        <v>297</v>
      </c>
      <c r="F728" s="63">
        <f>F729</f>
        <v>0</v>
      </c>
      <c r="G728" s="63">
        <f>G729</f>
        <v>0</v>
      </c>
      <c r="H728" s="63">
        <f>H729</f>
        <v>0</v>
      </c>
    </row>
    <row r="729" spans="1:8" ht="25.5">
      <c r="A729" s="31"/>
      <c r="B729" s="7"/>
      <c r="C729" s="34" t="s">
        <v>319</v>
      </c>
      <c r="D729" s="34"/>
      <c r="E729" s="35" t="s">
        <v>298</v>
      </c>
      <c r="F729" s="63">
        <f>F730+F732</f>
        <v>0</v>
      </c>
      <c r="G729" s="63">
        <f>G730+G732</f>
        <v>0</v>
      </c>
      <c r="H729" s="63">
        <f>H730+H732</f>
        <v>0</v>
      </c>
    </row>
    <row r="730" spans="1:8" ht="76.5">
      <c r="A730" s="31"/>
      <c r="B730" s="7"/>
      <c r="C730" s="34" t="s">
        <v>341</v>
      </c>
      <c r="D730" s="34"/>
      <c r="E730" s="35" t="s">
        <v>299</v>
      </c>
      <c r="F730" s="63">
        <f>F731</f>
        <v>0</v>
      </c>
      <c r="G730" s="63">
        <f>G731</f>
        <v>0</v>
      </c>
      <c r="H730" s="63">
        <f>H731</f>
        <v>0</v>
      </c>
    </row>
    <row r="731" spans="1:8" ht="12.75">
      <c r="A731" s="31"/>
      <c r="B731" s="7"/>
      <c r="C731" s="34"/>
      <c r="D731" s="34" t="s">
        <v>50</v>
      </c>
      <c r="E731" s="35" t="s">
        <v>249</v>
      </c>
      <c r="F731" s="63"/>
      <c r="G731" s="63"/>
      <c r="H731" s="62"/>
    </row>
    <row r="732" spans="1:8" ht="63.75">
      <c r="A732" s="31"/>
      <c r="B732" s="7"/>
      <c r="C732" s="34" t="s">
        <v>342</v>
      </c>
      <c r="D732" s="34"/>
      <c r="E732" s="35" t="s">
        <v>300</v>
      </c>
      <c r="F732" s="63">
        <f>F733</f>
        <v>0</v>
      </c>
      <c r="G732" s="63">
        <f>G733</f>
        <v>0</v>
      </c>
      <c r="H732" s="63">
        <f>H733</f>
        <v>0</v>
      </c>
    </row>
    <row r="733" spans="1:8" ht="12.75">
      <c r="A733" s="31"/>
      <c r="B733" s="7"/>
      <c r="C733" s="34"/>
      <c r="D733" s="34" t="s">
        <v>50</v>
      </c>
      <c r="E733" s="35" t="s">
        <v>249</v>
      </c>
      <c r="F733" s="63"/>
      <c r="G733" s="63"/>
      <c r="H733" s="62"/>
    </row>
    <row r="734" spans="1:8" ht="12.75">
      <c r="A734" s="31"/>
      <c r="B734" s="54">
        <v>1000</v>
      </c>
      <c r="C734" s="54"/>
      <c r="D734" s="54"/>
      <c r="E734" s="55" t="s">
        <v>314</v>
      </c>
      <c r="F734" s="99">
        <f>F735+F739+F747</f>
        <v>306873</v>
      </c>
      <c r="G734" s="99">
        <f>G735+G739+G747</f>
        <v>354760</v>
      </c>
      <c r="H734" s="99">
        <f>H735+H739+H747</f>
        <v>358376</v>
      </c>
    </row>
    <row r="735" spans="1:8" ht="25.5">
      <c r="A735" s="31"/>
      <c r="B735" s="44">
        <v>1003</v>
      </c>
      <c r="C735" s="44"/>
      <c r="D735" s="44"/>
      <c r="E735" s="45" t="s">
        <v>317</v>
      </c>
      <c r="F735" s="63">
        <f aca="true" t="shared" si="105" ref="F735:H737">F736</f>
        <v>0</v>
      </c>
      <c r="G735" s="63">
        <f t="shared" si="105"/>
        <v>0</v>
      </c>
      <c r="H735" s="63">
        <f t="shared" si="105"/>
        <v>0</v>
      </c>
    </row>
    <row r="736" spans="1:8" ht="12.75">
      <c r="A736" s="31"/>
      <c r="B736" s="7"/>
      <c r="C736" s="34" t="s">
        <v>8</v>
      </c>
      <c r="D736" s="34"/>
      <c r="E736" s="35" t="s">
        <v>263</v>
      </c>
      <c r="F736" s="63">
        <f t="shared" si="105"/>
        <v>0</v>
      </c>
      <c r="G736" s="63">
        <f t="shared" si="105"/>
        <v>0</v>
      </c>
      <c r="H736" s="63">
        <f t="shared" si="105"/>
        <v>0</v>
      </c>
    </row>
    <row r="737" spans="1:8" ht="102">
      <c r="A737" s="31"/>
      <c r="B737" s="7"/>
      <c r="C737" s="34" t="s">
        <v>20</v>
      </c>
      <c r="D737" s="34"/>
      <c r="E737" s="35" t="s">
        <v>321</v>
      </c>
      <c r="F737" s="63">
        <f t="shared" si="105"/>
        <v>0</v>
      </c>
      <c r="G737" s="63">
        <f t="shared" si="105"/>
        <v>0</v>
      </c>
      <c r="H737" s="63">
        <f t="shared" si="105"/>
        <v>0</v>
      </c>
    </row>
    <row r="738" spans="1:8" ht="12.75">
      <c r="A738" s="31"/>
      <c r="B738" s="7"/>
      <c r="C738" s="34"/>
      <c r="D738" s="34" t="s">
        <v>60</v>
      </c>
      <c r="E738" s="35" t="s">
        <v>278</v>
      </c>
      <c r="F738" s="63"/>
      <c r="G738" s="63"/>
      <c r="H738" s="62"/>
    </row>
    <row r="739" spans="1:8" ht="12.75">
      <c r="A739" s="31"/>
      <c r="B739" s="44" t="s">
        <v>229</v>
      </c>
      <c r="C739" s="44"/>
      <c r="D739" s="44"/>
      <c r="E739" s="45" t="s">
        <v>323</v>
      </c>
      <c r="F739" s="63">
        <f>F740</f>
        <v>287020</v>
      </c>
      <c r="G739" s="63">
        <f>G740</f>
        <v>310290</v>
      </c>
      <c r="H739" s="63">
        <f>H740</f>
        <v>333450</v>
      </c>
    </row>
    <row r="740" spans="1:8" ht="51">
      <c r="A740" s="31"/>
      <c r="B740" s="34"/>
      <c r="C740" s="34" t="s">
        <v>21</v>
      </c>
      <c r="D740" s="34"/>
      <c r="E740" s="35" t="s">
        <v>322</v>
      </c>
      <c r="F740" s="63">
        <f>F741+F743+F745</f>
        <v>287020</v>
      </c>
      <c r="G740" s="63">
        <f>G741+G743+G745</f>
        <v>310290</v>
      </c>
      <c r="H740" s="63">
        <f>H741+H743+H745</f>
        <v>333450</v>
      </c>
    </row>
    <row r="741" spans="1:8" ht="25.5">
      <c r="A741" s="31"/>
      <c r="B741" s="34"/>
      <c r="C741" s="34" t="s">
        <v>22</v>
      </c>
      <c r="D741" s="30"/>
      <c r="E741" s="35" t="s">
        <v>23</v>
      </c>
      <c r="F741" s="63">
        <f>F742</f>
        <v>69020</v>
      </c>
      <c r="G741" s="63">
        <f>G742</f>
        <v>74620</v>
      </c>
      <c r="H741" s="63">
        <f>H742</f>
        <v>80160</v>
      </c>
    </row>
    <row r="742" spans="1:8" ht="25.5">
      <c r="A742" s="31"/>
      <c r="B742" s="34"/>
      <c r="C742" s="34"/>
      <c r="D742" s="34" t="s">
        <v>51</v>
      </c>
      <c r="E742" s="35" t="s">
        <v>250</v>
      </c>
      <c r="F742" s="63">
        <v>69020</v>
      </c>
      <c r="G742" s="63">
        <v>74620</v>
      </c>
      <c r="H742" s="62">
        <v>80160</v>
      </c>
    </row>
    <row r="743" spans="1:8" ht="25.5">
      <c r="A743" s="31"/>
      <c r="B743" s="34"/>
      <c r="C743" s="34" t="s">
        <v>24</v>
      </c>
      <c r="D743" s="34"/>
      <c r="E743" s="35" t="s">
        <v>25</v>
      </c>
      <c r="F743" s="63">
        <f>F744</f>
        <v>23700</v>
      </c>
      <c r="G743" s="63">
        <f>G744</f>
        <v>25610</v>
      </c>
      <c r="H743" s="63">
        <f>H744</f>
        <v>27540</v>
      </c>
    </row>
    <row r="744" spans="1:8" ht="25.5">
      <c r="A744" s="31"/>
      <c r="B744" s="34"/>
      <c r="C744" s="34"/>
      <c r="D744" s="34" t="s">
        <v>51</v>
      </c>
      <c r="E744" s="35" t="s">
        <v>250</v>
      </c>
      <c r="F744" s="63">
        <v>23700</v>
      </c>
      <c r="G744" s="63">
        <v>25610</v>
      </c>
      <c r="H744" s="62">
        <v>27540</v>
      </c>
    </row>
    <row r="745" spans="1:8" ht="25.5">
      <c r="A745" s="31"/>
      <c r="B745" s="34"/>
      <c r="C745" s="34" t="s">
        <v>26</v>
      </c>
      <c r="D745" s="34"/>
      <c r="E745" s="35" t="s">
        <v>27</v>
      </c>
      <c r="F745" s="63">
        <f>F746</f>
        <v>194300</v>
      </c>
      <c r="G745" s="63">
        <f>G746</f>
        <v>210060</v>
      </c>
      <c r="H745" s="63">
        <f>H746</f>
        <v>225750</v>
      </c>
    </row>
    <row r="746" spans="1:8" ht="25.5">
      <c r="A746" s="31"/>
      <c r="B746" s="34"/>
      <c r="C746" s="34"/>
      <c r="D746" s="34" t="s">
        <v>51</v>
      </c>
      <c r="E746" s="35" t="s">
        <v>250</v>
      </c>
      <c r="F746" s="63">
        <v>194300</v>
      </c>
      <c r="G746" s="63">
        <v>210060</v>
      </c>
      <c r="H746" s="62">
        <v>225750</v>
      </c>
    </row>
    <row r="747" spans="1:8" ht="25.5">
      <c r="A747" s="31"/>
      <c r="B747" s="44" t="s">
        <v>230</v>
      </c>
      <c r="C747" s="47"/>
      <c r="D747" s="47"/>
      <c r="E747" s="45" t="s">
        <v>324</v>
      </c>
      <c r="F747" s="63">
        <f aca="true" t="shared" si="106" ref="F747:H748">F748</f>
        <v>19853</v>
      </c>
      <c r="G747" s="63">
        <f t="shared" si="106"/>
        <v>44470</v>
      </c>
      <c r="H747" s="63">
        <f t="shared" si="106"/>
        <v>24926</v>
      </c>
    </row>
    <row r="748" spans="1:8" ht="12.75">
      <c r="A748" s="31"/>
      <c r="B748" s="34"/>
      <c r="C748" s="34" t="s">
        <v>8</v>
      </c>
      <c r="D748" s="34"/>
      <c r="E748" s="35" t="s">
        <v>263</v>
      </c>
      <c r="F748" s="63">
        <f t="shared" si="106"/>
        <v>19853</v>
      </c>
      <c r="G748" s="63">
        <f t="shared" si="106"/>
        <v>44470</v>
      </c>
      <c r="H748" s="63">
        <f t="shared" si="106"/>
        <v>24926</v>
      </c>
    </row>
    <row r="749" spans="1:8" ht="76.5">
      <c r="A749" s="31"/>
      <c r="B749" s="34"/>
      <c r="C749" s="34" t="s">
        <v>15</v>
      </c>
      <c r="D749" s="34"/>
      <c r="E749" s="35" t="s">
        <v>320</v>
      </c>
      <c r="F749" s="63">
        <f>F750+F752</f>
        <v>19853</v>
      </c>
      <c r="G749" s="63">
        <f>G750+G752</f>
        <v>44470</v>
      </c>
      <c r="H749" s="63">
        <f>H750+H752</f>
        <v>24926</v>
      </c>
    </row>
    <row r="750" spans="1:8" ht="89.25">
      <c r="A750" s="31"/>
      <c r="B750" s="34"/>
      <c r="C750" s="34" t="s">
        <v>16</v>
      </c>
      <c r="D750" s="34"/>
      <c r="E750" s="35" t="s">
        <v>18</v>
      </c>
      <c r="F750" s="63">
        <f>F751</f>
        <v>13235</v>
      </c>
      <c r="G750" s="63">
        <f>G751</f>
        <v>29646</v>
      </c>
      <c r="H750" s="63">
        <f>H751</f>
        <v>16617</v>
      </c>
    </row>
    <row r="751" spans="1:8" ht="12.75">
      <c r="A751" s="31"/>
      <c r="B751" s="34"/>
      <c r="C751" s="34"/>
      <c r="D751" s="34" t="s">
        <v>60</v>
      </c>
      <c r="E751" s="35" t="s">
        <v>278</v>
      </c>
      <c r="F751" s="63">
        <v>13235</v>
      </c>
      <c r="G751" s="63">
        <v>29646</v>
      </c>
      <c r="H751" s="62">
        <v>16617</v>
      </c>
    </row>
    <row r="752" spans="1:8" ht="76.5">
      <c r="A752" s="31"/>
      <c r="B752" s="34"/>
      <c r="C752" s="34" t="s">
        <v>17</v>
      </c>
      <c r="D752" s="34"/>
      <c r="E752" s="35" t="s">
        <v>19</v>
      </c>
      <c r="F752" s="63">
        <f>F753</f>
        <v>6618</v>
      </c>
      <c r="G752" s="63">
        <f>G753</f>
        <v>14824</v>
      </c>
      <c r="H752" s="63">
        <f>H753</f>
        <v>8309</v>
      </c>
    </row>
    <row r="753" spans="1:8" ht="12.75">
      <c r="A753" s="31"/>
      <c r="B753" s="34"/>
      <c r="C753" s="34"/>
      <c r="D753" s="34" t="s">
        <v>60</v>
      </c>
      <c r="E753" s="35" t="s">
        <v>278</v>
      </c>
      <c r="F753" s="63">
        <v>6618</v>
      </c>
      <c r="G753" s="63">
        <v>14824</v>
      </c>
      <c r="H753" s="62">
        <v>8309</v>
      </c>
    </row>
    <row r="754" spans="1:8" ht="25.5">
      <c r="A754" s="65">
        <v>700</v>
      </c>
      <c r="B754" s="66"/>
      <c r="C754" s="66"/>
      <c r="D754" s="66"/>
      <c r="E754" s="66" t="s">
        <v>140</v>
      </c>
      <c r="F754" s="68">
        <f>F755+F781</f>
        <v>4227982</v>
      </c>
      <c r="G754" s="68">
        <f>G755+G781</f>
        <v>4524616</v>
      </c>
      <c r="H754" s="68">
        <f>H755+H781</f>
        <v>4673066</v>
      </c>
    </row>
    <row r="755" spans="1:8" ht="12.75">
      <c r="A755" s="31"/>
      <c r="B755" s="54" t="s">
        <v>70</v>
      </c>
      <c r="C755" s="54"/>
      <c r="D755" s="54"/>
      <c r="E755" s="55" t="s">
        <v>292</v>
      </c>
      <c r="F755" s="74">
        <f>F756+F771+F775</f>
        <v>3987800</v>
      </c>
      <c r="G755" s="74">
        <f>G756+G771+G775</f>
        <v>4264200</v>
      </c>
      <c r="H755" s="74">
        <f>H756+H771+H775</f>
        <v>4392200</v>
      </c>
    </row>
    <row r="756" spans="1:8" ht="12.75">
      <c r="A756" s="31"/>
      <c r="B756" s="44" t="s">
        <v>71</v>
      </c>
      <c r="C756" s="44"/>
      <c r="D756" s="44"/>
      <c r="E756" s="45" t="s">
        <v>293</v>
      </c>
      <c r="F756" s="63">
        <f>F757+F761+F764</f>
        <v>3987800</v>
      </c>
      <c r="G756" s="63">
        <f>G757+G761+G764</f>
        <v>4264200</v>
      </c>
      <c r="H756" s="63">
        <f>H757+H761+H764</f>
        <v>4392200</v>
      </c>
    </row>
    <row r="757" spans="1:8" ht="38.25">
      <c r="A757" s="31"/>
      <c r="B757" s="34"/>
      <c r="C757" s="34" t="s">
        <v>212</v>
      </c>
      <c r="D757" s="34"/>
      <c r="E757" s="35" t="s">
        <v>294</v>
      </c>
      <c r="F757" s="63">
        <f aca="true" t="shared" si="107" ref="F757:H758">F758</f>
        <v>0</v>
      </c>
      <c r="G757" s="63">
        <f t="shared" si="107"/>
        <v>0</v>
      </c>
      <c r="H757" s="63">
        <f t="shared" si="107"/>
        <v>0</v>
      </c>
    </row>
    <row r="758" spans="1:8" ht="25.5">
      <c r="A758" s="31"/>
      <c r="B758" s="34"/>
      <c r="C758" s="34" t="s">
        <v>213</v>
      </c>
      <c r="D758" s="34"/>
      <c r="E758" s="35" t="s">
        <v>257</v>
      </c>
      <c r="F758" s="63">
        <f t="shared" si="107"/>
        <v>0</v>
      </c>
      <c r="G758" s="63">
        <f t="shared" si="107"/>
        <v>0</v>
      </c>
      <c r="H758" s="63">
        <f t="shared" si="107"/>
        <v>0</v>
      </c>
    </row>
    <row r="759" spans="1:8" ht="25.5">
      <c r="A759" s="31"/>
      <c r="B759" s="34"/>
      <c r="C759" s="34" t="s">
        <v>214</v>
      </c>
      <c r="D759" s="34" t="s">
        <v>51</v>
      </c>
      <c r="E759" s="35" t="s">
        <v>250</v>
      </c>
      <c r="F759" s="63"/>
      <c r="G759" s="63"/>
      <c r="H759" s="62"/>
    </row>
    <row r="760" spans="1:8" ht="38.25">
      <c r="A760" s="31"/>
      <c r="B760" s="34"/>
      <c r="C760" s="34"/>
      <c r="D760" s="30"/>
      <c r="E760" s="35" t="s">
        <v>260</v>
      </c>
      <c r="F760" s="63"/>
      <c r="G760" s="63"/>
      <c r="H760" s="62"/>
    </row>
    <row r="761" spans="1:8" ht="25.5">
      <c r="A761" s="31"/>
      <c r="B761" s="7"/>
      <c r="C761" s="34" t="s">
        <v>217</v>
      </c>
      <c r="D761" s="34"/>
      <c r="E761" s="35" t="s">
        <v>334</v>
      </c>
      <c r="F761" s="63">
        <f aca="true" t="shared" si="108" ref="F761:H762">F762</f>
        <v>0</v>
      </c>
      <c r="G761" s="63">
        <f t="shared" si="108"/>
        <v>0</v>
      </c>
      <c r="H761" s="63">
        <f t="shared" si="108"/>
        <v>0</v>
      </c>
    </row>
    <row r="762" spans="1:8" ht="25.5">
      <c r="A762" s="31"/>
      <c r="B762" s="7"/>
      <c r="C762" s="34" t="s">
        <v>218</v>
      </c>
      <c r="D762" s="34"/>
      <c r="E762" s="35" t="s">
        <v>219</v>
      </c>
      <c r="F762" s="63">
        <f t="shared" si="108"/>
        <v>0</v>
      </c>
      <c r="G762" s="63">
        <f t="shared" si="108"/>
        <v>0</v>
      </c>
      <c r="H762" s="63">
        <f t="shared" si="108"/>
        <v>0</v>
      </c>
    </row>
    <row r="763" spans="1:8" ht="25.5">
      <c r="A763" s="31"/>
      <c r="B763" s="7"/>
      <c r="C763" s="34"/>
      <c r="D763" s="34" t="s">
        <v>51</v>
      </c>
      <c r="E763" s="35" t="s">
        <v>250</v>
      </c>
      <c r="F763" s="63"/>
      <c r="G763" s="63"/>
      <c r="H763" s="62"/>
    </row>
    <row r="764" spans="1:8" ht="12.75">
      <c r="A764" s="31"/>
      <c r="B764" s="7"/>
      <c r="C764" s="34" t="s">
        <v>93</v>
      </c>
      <c r="D764" s="34"/>
      <c r="E764" s="35" t="s">
        <v>325</v>
      </c>
      <c r="F764" s="63">
        <f>F765+F768</f>
        <v>3987800</v>
      </c>
      <c r="G764" s="63">
        <f>G765+G768</f>
        <v>4264200</v>
      </c>
      <c r="H764" s="63">
        <f>H765+H768</f>
        <v>4392200</v>
      </c>
    </row>
    <row r="765" spans="1:8" ht="76.5">
      <c r="A765" s="31"/>
      <c r="B765" s="7"/>
      <c r="C765" s="34" t="s">
        <v>189</v>
      </c>
      <c r="D765" s="34"/>
      <c r="E765" s="35" t="s">
        <v>328</v>
      </c>
      <c r="F765" s="63">
        <f aca="true" t="shared" si="109" ref="F765:H766">F766</f>
        <v>0</v>
      </c>
      <c r="G765" s="63">
        <f t="shared" si="109"/>
        <v>0</v>
      </c>
      <c r="H765" s="63">
        <f t="shared" si="109"/>
        <v>0</v>
      </c>
    </row>
    <row r="766" spans="1:8" ht="25.5">
      <c r="A766" s="31"/>
      <c r="B766" s="7"/>
      <c r="C766" s="34" t="s">
        <v>215</v>
      </c>
      <c r="D766" s="34"/>
      <c r="E766" s="35" t="s">
        <v>216</v>
      </c>
      <c r="F766" s="63">
        <f t="shared" si="109"/>
        <v>0</v>
      </c>
      <c r="G766" s="63">
        <f t="shared" si="109"/>
        <v>0</v>
      </c>
      <c r="H766" s="63">
        <f t="shared" si="109"/>
        <v>0</v>
      </c>
    </row>
    <row r="767" spans="1:8" ht="25.5">
      <c r="A767" s="31"/>
      <c r="B767" s="7"/>
      <c r="C767" s="34"/>
      <c r="D767" s="34" t="s">
        <v>51</v>
      </c>
      <c r="E767" s="35" t="s">
        <v>250</v>
      </c>
      <c r="F767" s="63"/>
      <c r="G767" s="63"/>
      <c r="H767" s="62"/>
    </row>
    <row r="768" spans="1:8" ht="89.25">
      <c r="A768" s="31"/>
      <c r="B768" s="7"/>
      <c r="C768" s="34" t="s">
        <v>122</v>
      </c>
      <c r="D768" s="34"/>
      <c r="E768" s="35" t="s">
        <v>156</v>
      </c>
      <c r="F768" s="63">
        <f aca="true" t="shared" si="110" ref="F768:H769">F769</f>
        <v>3987800</v>
      </c>
      <c r="G768" s="63">
        <f t="shared" si="110"/>
        <v>4264200</v>
      </c>
      <c r="H768" s="63">
        <f t="shared" si="110"/>
        <v>4392200</v>
      </c>
    </row>
    <row r="769" spans="1:8" ht="54" customHeight="1">
      <c r="A769" s="31"/>
      <c r="B769" s="7"/>
      <c r="C769" s="34" t="s">
        <v>222</v>
      </c>
      <c r="D769" s="34"/>
      <c r="E769" s="35" t="s">
        <v>223</v>
      </c>
      <c r="F769" s="63">
        <f t="shared" si="110"/>
        <v>3987800</v>
      </c>
      <c r="G769" s="63">
        <f t="shared" si="110"/>
        <v>4264200</v>
      </c>
      <c r="H769" s="63">
        <f t="shared" si="110"/>
        <v>4392200</v>
      </c>
    </row>
    <row r="770" spans="1:8" ht="25.5">
      <c r="A770" s="31"/>
      <c r="B770" s="7"/>
      <c r="C770" s="34"/>
      <c r="D770" s="34" t="s">
        <v>51</v>
      </c>
      <c r="E770" s="35" t="s">
        <v>250</v>
      </c>
      <c r="F770" s="63">
        <v>3987800</v>
      </c>
      <c r="G770" s="63">
        <v>4264200</v>
      </c>
      <c r="H770" s="62">
        <v>4392200</v>
      </c>
    </row>
    <row r="771" spans="1:8" ht="25.5">
      <c r="A771" s="31"/>
      <c r="B771" s="44" t="s">
        <v>72</v>
      </c>
      <c r="C771" s="44"/>
      <c r="D771" s="44"/>
      <c r="E771" s="45" t="s">
        <v>296</v>
      </c>
      <c r="F771" s="63">
        <f>F772</f>
        <v>0</v>
      </c>
      <c r="G771" s="63">
        <f aca="true" t="shared" si="111" ref="G771:H773">G772</f>
        <v>0</v>
      </c>
      <c r="H771" s="63">
        <f t="shared" si="111"/>
        <v>0</v>
      </c>
    </row>
    <row r="772" spans="1:8" ht="25.5">
      <c r="A772" s="31"/>
      <c r="B772" s="34"/>
      <c r="C772" s="34" t="s">
        <v>337</v>
      </c>
      <c r="D772" s="34"/>
      <c r="E772" s="35" t="s">
        <v>338</v>
      </c>
      <c r="F772" s="63">
        <f>F773</f>
        <v>0</v>
      </c>
      <c r="G772" s="63">
        <f t="shared" si="111"/>
        <v>0</v>
      </c>
      <c r="H772" s="63">
        <f t="shared" si="111"/>
        <v>0</v>
      </c>
    </row>
    <row r="773" spans="1:8" ht="12.75">
      <c r="A773" s="31"/>
      <c r="B773" s="34"/>
      <c r="C773" s="34" t="s">
        <v>339</v>
      </c>
      <c r="D773" s="34"/>
      <c r="E773" s="35" t="s">
        <v>340</v>
      </c>
      <c r="F773" s="63">
        <f>F774</f>
        <v>0</v>
      </c>
      <c r="G773" s="63">
        <f t="shared" si="111"/>
        <v>0</v>
      </c>
      <c r="H773" s="63">
        <f t="shared" si="111"/>
        <v>0</v>
      </c>
    </row>
    <row r="774" spans="1:8" ht="25.5">
      <c r="A774" s="31"/>
      <c r="B774" s="34"/>
      <c r="C774" s="34"/>
      <c r="D774" s="34" t="s">
        <v>51</v>
      </c>
      <c r="E774" s="35" t="s">
        <v>250</v>
      </c>
      <c r="F774" s="63"/>
      <c r="G774" s="63"/>
      <c r="H774" s="62"/>
    </row>
    <row r="775" spans="1:8" ht="25.5">
      <c r="A775" s="31"/>
      <c r="B775" s="44" t="s">
        <v>73</v>
      </c>
      <c r="C775" s="44"/>
      <c r="D775" s="44"/>
      <c r="E775" s="45" t="s">
        <v>297</v>
      </c>
      <c r="F775" s="63">
        <f>F776</f>
        <v>0</v>
      </c>
      <c r="G775" s="63">
        <f>G776</f>
        <v>0</v>
      </c>
      <c r="H775" s="63">
        <f>H776</f>
        <v>0</v>
      </c>
    </row>
    <row r="776" spans="1:8" ht="25.5">
      <c r="A776" s="31"/>
      <c r="B776" s="7"/>
      <c r="C776" s="34" t="s">
        <v>319</v>
      </c>
      <c r="D776" s="34"/>
      <c r="E776" s="35" t="s">
        <v>298</v>
      </c>
      <c r="F776" s="63">
        <f>F777+F779</f>
        <v>0</v>
      </c>
      <c r="G776" s="63">
        <f>G777+G779</f>
        <v>0</v>
      </c>
      <c r="H776" s="63">
        <f>H777+H779</f>
        <v>0</v>
      </c>
    </row>
    <row r="777" spans="1:8" ht="76.5">
      <c r="A777" s="31"/>
      <c r="B777" s="7"/>
      <c r="C777" s="34" t="s">
        <v>341</v>
      </c>
      <c r="D777" s="34"/>
      <c r="E777" s="35" t="s">
        <v>299</v>
      </c>
      <c r="F777" s="63">
        <f>F778</f>
        <v>0</v>
      </c>
      <c r="G777" s="63">
        <f>G778</f>
        <v>0</v>
      </c>
      <c r="H777" s="63">
        <f>H778</f>
        <v>0</v>
      </c>
    </row>
    <row r="778" spans="1:8" ht="12.75">
      <c r="A778" s="31"/>
      <c r="B778" s="7"/>
      <c r="C778" s="34"/>
      <c r="D778" s="34" t="s">
        <v>50</v>
      </c>
      <c r="E778" s="35" t="s">
        <v>249</v>
      </c>
      <c r="F778" s="63"/>
      <c r="G778" s="63"/>
      <c r="H778" s="31"/>
    </row>
    <row r="779" spans="1:8" ht="63.75">
      <c r="A779" s="31"/>
      <c r="B779" s="7"/>
      <c r="C779" s="34" t="s">
        <v>342</v>
      </c>
      <c r="D779" s="34"/>
      <c r="E779" s="35" t="s">
        <v>300</v>
      </c>
      <c r="F779" s="63">
        <f>F780</f>
        <v>0</v>
      </c>
      <c r="G779" s="63">
        <f>G780</f>
        <v>0</v>
      </c>
      <c r="H779" s="63">
        <f>H780</f>
        <v>0</v>
      </c>
    </row>
    <row r="780" spans="1:8" ht="12.75">
      <c r="A780" s="31"/>
      <c r="B780" s="7"/>
      <c r="C780" s="34"/>
      <c r="D780" s="34" t="s">
        <v>50</v>
      </c>
      <c r="E780" s="35" t="s">
        <v>249</v>
      </c>
      <c r="F780" s="63"/>
      <c r="G780" s="63"/>
      <c r="H780" s="31"/>
    </row>
    <row r="781" spans="1:8" ht="12.75">
      <c r="A781" s="31"/>
      <c r="B781" s="54">
        <v>1000</v>
      </c>
      <c r="C781" s="54"/>
      <c r="D781" s="54"/>
      <c r="E781" s="55" t="s">
        <v>314</v>
      </c>
      <c r="F781" s="99">
        <f>F782+F786+F794</f>
        <v>240182</v>
      </c>
      <c r="G781" s="99">
        <f>G782+G786+G794</f>
        <v>260416</v>
      </c>
      <c r="H781" s="99">
        <f>H782+H786+H794</f>
        <v>280866</v>
      </c>
    </row>
    <row r="782" spans="1:8" ht="25.5">
      <c r="A782" s="31"/>
      <c r="B782" s="44">
        <v>1003</v>
      </c>
      <c r="C782" s="44"/>
      <c r="D782" s="44"/>
      <c r="E782" s="45" t="s">
        <v>317</v>
      </c>
      <c r="F782" s="63">
        <f aca="true" t="shared" si="112" ref="F782:H784">F783</f>
        <v>0</v>
      </c>
      <c r="G782" s="63">
        <f t="shared" si="112"/>
        <v>0</v>
      </c>
      <c r="H782" s="63">
        <f t="shared" si="112"/>
        <v>0</v>
      </c>
    </row>
    <row r="783" spans="1:8" ht="12.75">
      <c r="A783" s="31"/>
      <c r="B783" s="7"/>
      <c r="C783" s="34" t="s">
        <v>8</v>
      </c>
      <c r="D783" s="34"/>
      <c r="E783" s="35" t="s">
        <v>263</v>
      </c>
      <c r="F783" s="63">
        <f t="shared" si="112"/>
        <v>0</v>
      </c>
      <c r="G783" s="63">
        <f t="shared" si="112"/>
        <v>0</v>
      </c>
      <c r="H783" s="63">
        <f t="shared" si="112"/>
        <v>0</v>
      </c>
    </row>
    <row r="784" spans="1:8" ht="102">
      <c r="A784" s="31"/>
      <c r="B784" s="7"/>
      <c r="C784" s="34" t="s">
        <v>20</v>
      </c>
      <c r="D784" s="34"/>
      <c r="E784" s="35" t="s">
        <v>321</v>
      </c>
      <c r="F784" s="63">
        <f t="shared" si="112"/>
        <v>0</v>
      </c>
      <c r="G784" s="63">
        <f t="shared" si="112"/>
        <v>0</v>
      </c>
      <c r="H784" s="63">
        <f t="shared" si="112"/>
        <v>0</v>
      </c>
    </row>
    <row r="785" spans="1:8" ht="12.75">
      <c r="A785" s="31"/>
      <c r="B785" s="7"/>
      <c r="C785" s="34"/>
      <c r="D785" s="34" t="s">
        <v>60</v>
      </c>
      <c r="E785" s="35" t="s">
        <v>278</v>
      </c>
      <c r="F785" s="63"/>
      <c r="G785" s="63"/>
      <c r="H785" s="62"/>
    </row>
    <row r="786" spans="1:8" ht="12.75">
      <c r="A786" s="31"/>
      <c r="B786" s="44" t="s">
        <v>229</v>
      </c>
      <c r="C786" s="44"/>
      <c r="D786" s="44"/>
      <c r="E786" s="45" t="s">
        <v>323</v>
      </c>
      <c r="F786" s="63">
        <f>F787</f>
        <v>220330</v>
      </c>
      <c r="G786" s="63">
        <f>G787</f>
        <v>238180</v>
      </c>
      <c r="H786" s="63">
        <f>H787</f>
        <v>255940</v>
      </c>
    </row>
    <row r="787" spans="1:8" ht="51">
      <c r="A787" s="31"/>
      <c r="B787" s="34"/>
      <c r="C787" s="34" t="s">
        <v>21</v>
      </c>
      <c r="D787" s="34"/>
      <c r="E787" s="35" t="s">
        <v>322</v>
      </c>
      <c r="F787" s="63">
        <f>F788+F790+F792</f>
        <v>220330</v>
      </c>
      <c r="G787" s="63">
        <f>G788+G790+G792</f>
        <v>238180</v>
      </c>
      <c r="H787" s="63">
        <f>H788+H790+H792</f>
        <v>255940</v>
      </c>
    </row>
    <row r="788" spans="1:8" ht="25.5">
      <c r="A788" s="31"/>
      <c r="B788" s="34"/>
      <c r="C788" s="34" t="s">
        <v>22</v>
      </c>
      <c r="D788" s="30"/>
      <c r="E788" s="35" t="s">
        <v>23</v>
      </c>
      <c r="F788" s="63">
        <f>F789</f>
        <v>83480</v>
      </c>
      <c r="G788" s="63">
        <f>G789</f>
        <v>90230</v>
      </c>
      <c r="H788" s="63">
        <f>H789</f>
        <v>96980</v>
      </c>
    </row>
    <row r="789" spans="1:8" ht="25.5">
      <c r="A789" s="31"/>
      <c r="B789" s="34"/>
      <c r="C789" s="34"/>
      <c r="D789" s="34" t="s">
        <v>51</v>
      </c>
      <c r="E789" s="35" t="s">
        <v>250</v>
      </c>
      <c r="F789" s="63">
        <v>83480</v>
      </c>
      <c r="G789" s="63">
        <v>90230</v>
      </c>
      <c r="H789" s="62">
        <v>96980</v>
      </c>
    </row>
    <row r="790" spans="1:8" ht="25.5">
      <c r="A790" s="31"/>
      <c r="B790" s="34"/>
      <c r="C790" s="34" t="s">
        <v>24</v>
      </c>
      <c r="D790" s="34"/>
      <c r="E790" s="35" t="s">
        <v>25</v>
      </c>
      <c r="F790" s="63">
        <f>F791</f>
        <v>28560</v>
      </c>
      <c r="G790" s="63">
        <f>G791</f>
        <v>30880</v>
      </c>
      <c r="H790" s="63">
        <f>H791</f>
        <v>33140</v>
      </c>
    </row>
    <row r="791" spans="1:8" ht="25.5">
      <c r="A791" s="31"/>
      <c r="B791" s="34"/>
      <c r="C791" s="34"/>
      <c r="D791" s="34" t="s">
        <v>51</v>
      </c>
      <c r="E791" s="35" t="s">
        <v>250</v>
      </c>
      <c r="F791" s="63">
        <v>28560</v>
      </c>
      <c r="G791" s="63">
        <v>30880</v>
      </c>
      <c r="H791" s="62">
        <v>33140</v>
      </c>
    </row>
    <row r="792" spans="1:8" ht="25.5">
      <c r="A792" s="31"/>
      <c r="B792" s="34"/>
      <c r="C792" s="34" t="s">
        <v>26</v>
      </c>
      <c r="D792" s="34"/>
      <c r="E792" s="35" t="s">
        <v>27</v>
      </c>
      <c r="F792" s="63">
        <f>F793</f>
        <v>108290</v>
      </c>
      <c r="G792" s="63">
        <f>G793</f>
        <v>117070</v>
      </c>
      <c r="H792" s="63">
        <f>H793</f>
        <v>125820</v>
      </c>
    </row>
    <row r="793" spans="1:8" ht="25.5">
      <c r="A793" s="31"/>
      <c r="B793" s="34"/>
      <c r="C793" s="34"/>
      <c r="D793" s="34" t="s">
        <v>51</v>
      </c>
      <c r="E793" s="35" t="s">
        <v>250</v>
      </c>
      <c r="F793" s="63">
        <v>108290</v>
      </c>
      <c r="G793" s="63">
        <v>117070</v>
      </c>
      <c r="H793" s="62">
        <v>125820</v>
      </c>
    </row>
    <row r="794" spans="1:8" ht="25.5">
      <c r="A794" s="31"/>
      <c r="B794" s="44" t="s">
        <v>230</v>
      </c>
      <c r="C794" s="47"/>
      <c r="D794" s="47"/>
      <c r="E794" s="45" t="s">
        <v>324</v>
      </c>
      <c r="F794" s="63">
        <f aca="true" t="shared" si="113" ref="F794:H795">F795</f>
        <v>19852</v>
      </c>
      <c r="G794" s="63">
        <f t="shared" si="113"/>
        <v>22236</v>
      </c>
      <c r="H794" s="63">
        <f t="shared" si="113"/>
        <v>24926</v>
      </c>
    </row>
    <row r="795" spans="1:8" ht="12.75">
      <c r="A795" s="31"/>
      <c r="B795" s="34"/>
      <c r="C795" s="34" t="s">
        <v>8</v>
      </c>
      <c r="D795" s="34"/>
      <c r="E795" s="35" t="s">
        <v>263</v>
      </c>
      <c r="F795" s="63">
        <f t="shared" si="113"/>
        <v>19852</v>
      </c>
      <c r="G795" s="63">
        <f t="shared" si="113"/>
        <v>22236</v>
      </c>
      <c r="H795" s="63">
        <f t="shared" si="113"/>
        <v>24926</v>
      </c>
    </row>
    <row r="796" spans="1:8" ht="76.5">
      <c r="A796" s="31"/>
      <c r="B796" s="34"/>
      <c r="C796" s="34" t="s">
        <v>15</v>
      </c>
      <c r="D796" s="34"/>
      <c r="E796" s="35" t="s">
        <v>320</v>
      </c>
      <c r="F796" s="63">
        <f>F797+F799</f>
        <v>19852</v>
      </c>
      <c r="G796" s="63">
        <f>G797+G799</f>
        <v>22236</v>
      </c>
      <c r="H796" s="63">
        <f>H797+H799</f>
        <v>24926</v>
      </c>
    </row>
    <row r="797" spans="1:8" ht="89.25">
      <c r="A797" s="31"/>
      <c r="B797" s="34"/>
      <c r="C797" s="34" t="s">
        <v>16</v>
      </c>
      <c r="D797" s="34"/>
      <c r="E797" s="35" t="s">
        <v>18</v>
      </c>
      <c r="F797" s="63">
        <f>F798</f>
        <v>13235</v>
      </c>
      <c r="G797" s="63">
        <f>G798</f>
        <v>14824</v>
      </c>
      <c r="H797" s="63">
        <f>H798</f>
        <v>16617</v>
      </c>
    </row>
    <row r="798" spans="1:8" ht="12.75">
      <c r="A798" s="31"/>
      <c r="B798" s="34"/>
      <c r="C798" s="34"/>
      <c r="D798" s="34" t="s">
        <v>60</v>
      </c>
      <c r="E798" s="35" t="s">
        <v>278</v>
      </c>
      <c r="F798" s="63">
        <v>13235</v>
      </c>
      <c r="G798" s="63">
        <v>14824</v>
      </c>
      <c r="H798" s="62">
        <v>16617</v>
      </c>
    </row>
    <row r="799" spans="1:8" ht="76.5">
      <c r="A799" s="31"/>
      <c r="B799" s="34"/>
      <c r="C799" s="34" t="s">
        <v>17</v>
      </c>
      <c r="D799" s="34"/>
      <c r="E799" s="35" t="s">
        <v>19</v>
      </c>
      <c r="F799" s="63">
        <f>F800</f>
        <v>6617</v>
      </c>
      <c r="G799" s="63">
        <f>G800</f>
        <v>7412</v>
      </c>
      <c r="H799" s="63">
        <f>H800</f>
        <v>8309</v>
      </c>
    </row>
    <row r="800" spans="1:8" ht="12.75">
      <c r="A800" s="31"/>
      <c r="B800" s="34"/>
      <c r="C800" s="34"/>
      <c r="D800" s="34" t="s">
        <v>60</v>
      </c>
      <c r="E800" s="35" t="s">
        <v>278</v>
      </c>
      <c r="F800" s="63">
        <v>6617</v>
      </c>
      <c r="G800" s="63">
        <v>7412</v>
      </c>
      <c r="H800" s="62">
        <v>8309</v>
      </c>
    </row>
    <row r="801" spans="1:8" ht="25.5">
      <c r="A801" s="65">
        <v>700</v>
      </c>
      <c r="B801" s="66"/>
      <c r="C801" s="66"/>
      <c r="D801" s="66"/>
      <c r="E801" s="66" t="s">
        <v>141</v>
      </c>
      <c r="F801" s="68">
        <f>F802+F828</f>
        <v>2786542</v>
      </c>
      <c r="G801" s="68">
        <f>G802+G828</f>
        <v>2980915</v>
      </c>
      <c r="H801" s="68">
        <f>H802+H828</f>
        <v>3048250</v>
      </c>
    </row>
    <row r="802" spans="1:8" ht="12.75">
      <c r="A802" s="31"/>
      <c r="B802" s="54" t="s">
        <v>70</v>
      </c>
      <c r="C802" s="54"/>
      <c r="D802" s="54"/>
      <c r="E802" s="55" t="s">
        <v>292</v>
      </c>
      <c r="F802" s="74">
        <f>F803+F818+F822</f>
        <v>2742200</v>
      </c>
      <c r="G802" s="74">
        <f>G803+G818+G822</f>
        <v>2932200</v>
      </c>
      <c r="H802" s="74">
        <f>H803+H818+H822</f>
        <v>3019800</v>
      </c>
    </row>
    <row r="803" spans="1:8" ht="12.75">
      <c r="A803" s="31"/>
      <c r="B803" s="44" t="s">
        <v>71</v>
      </c>
      <c r="C803" s="44"/>
      <c r="D803" s="44"/>
      <c r="E803" s="45" t="s">
        <v>293</v>
      </c>
      <c r="F803" s="63">
        <f>F804+F808+F811</f>
        <v>2742200</v>
      </c>
      <c r="G803" s="63">
        <f>G804+G808+G811</f>
        <v>2932200</v>
      </c>
      <c r="H803" s="63">
        <f>H804+H808+H811</f>
        <v>3019800</v>
      </c>
    </row>
    <row r="804" spans="1:8" ht="38.25">
      <c r="A804" s="31"/>
      <c r="B804" s="34"/>
      <c r="C804" s="34" t="s">
        <v>212</v>
      </c>
      <c r="D804" s="34"/>
      <c r="E804" s="35" t="s">
        <v>294</v>
      </c>
      <c r="F804" s="63">
        <f aca="true" t="shared" si="114" ref="F804:H805">F805</f>
        <v>0</v>
      </c>
      <c r="G804" s="63">
        <f t="shared" si="114"/>
        <v>0</v>
      </c>
      <c r="H804" s="63">
        <f t="shared" si="114"/>
        <v>0</v>
      </c>
    </row>
    <row r="805" spans="1:8" ht="25.5">
      <c r="A805" s="31"/>
      <c r="B805" s="34"/>
      <c r="C805" s="34" t="s">
        <v>213</v>
      </c>
      <c r="D805" s="34"/>
      <c r="E805" s="35" t="s">
        <v>257</v>
      </c>
      <c r="F805" s="63">
        <f t="shared" si="114"/>
        <v>0</v>
      </c>
      <c r="G805" s="63">
        <f t="shared" si="114"/>
        <v>0</v>
      </c>
      <c r="H805" s="63">
        <f t="shared" si="114"/>
        <v>0</v>
      </c>
    </row>
    <row r="806" spans="1:8" ht="25.5">
      <c r="A806" s="31"/>
      <c r="B806" s="34"/>
      <c r="C806" s="34" t="s">
        <v>214</v>
      </c>
      <c r="D806" s="34" t="s">
        <v>51</v>
      </c>
      <c r="E806" s="35" t="s">
        <v>250</v>
      </c>
      <c r="F806" s="63"/>
      <c r="G806" s="63"/>
      <c r="H806" s="62"/>
    </row>
    <row r="807" spans="1:8" ht="38.25">
      <c r="A807" s="31"/>
      <c r="B807" s="34"/>
      <c r="C807" s="34"/>
      <c r="D807" s="30"/>
      <c r="E807" s="35" t="s">
        <v>260</v>
      </c>
      <c r="F807" s="63"/>
      <c r="G807" s="63"/>
      <c r="H807" s="62"/>
    </row>
    <row r="808" spans="1:8" ht="25.5">
      <c r="A808" s="31"/>
      <c r="B808" s="7"/>
      <c r="C808" s="34" t="s">
        <v>217</v>
      </c>
      <c r="D808" s="34"/>
      <c r="E808" s="35" t="s">
        <v>334</v>
      </c>
      <c r="F808" s="63">
        <f aca="true" t="shared" si="115" ref="F808:H809">F809</f>
        <v>0</v>
      </c>
      <c r="G808" s="63">
        <f t="shared" si="115"/>
        <v>0</v>
      </c>
      <c r="H808" s="63">
        <f t="shared" si="115"/>
        <v>0</v>
      </c>
    </row>
    <row r="809" spans="1:8" ht="25.5">
      <c r="A809" s="31"/>
      <c r="B809" s="7"/>
      <c r="C809" s="34" t="s">
        <v>218</v>
      </c>
      <c r="D809" s="34"/>
      <c r="E809" s="35" t="s">
        <v>219</v>
      </c>
      <c r="F809" s="63">
        <f t="shared" si="115"/>
        <v>0</v>
      </c>
      <c r="G809" s="63">
        <f t="shared" si="115"/>
        <v>0</v>
      </c>
      <c r="H809" s="63">
        <f t="shared" si="115"/>
        <v>0</v>
      </c>
    </row>
    <row r="810" spans="1:8" ht="25.5">
      <c r="A810" s="31"/>
      <c r="B810" s="7"/>
      <c r="C810" s="34"/>
      <c r="D810" s="34" t="s">
        <v>51</v>
      </c>
      <c r="E810" s="35" t="s">
        <v>250</v>
      </c>
      <c r="F810" s="63"/>
      <c r="G810" s="63"/>
      <c r="H810" s="62"/>
    </row>
    <row r="811" spans="1:8" ht="12.75">
      <c r="A811" s="31"/>
      <c r="B811" s="7"/>
      <c r="C811" s="34" t="s">
        <v>93</v>
      </c>
      <c r="D811" s="34"/>
      <c r="E811" s="35" t="s">
        <v>325</v>
      </c>
      <c r="F811" s="63">
        <f>F812+F815</f>
        <v>2742200</v>
      </c>
      <c r="G811" s="63">
        <f>G812+G815</f>
        <v>2932200</v>
      </c>
      <c r="H811" s="63">
        <f>H812+H815</f>
        <v>3019800</v>
      </c>
    </row>
    <row r="812" spans="1:8" ht="76.5">
      <c r="A812" s="31"/>
      <c r="B812" s="7"/>
      <c r="C812" s="34" t="s">
        <v>189</v>
      </c>
      <c r="D812" s="34"/>
      <c r="E812" s="35" t="s">
        <v>328</v>
      </c>
      <c r="F812" s="63">
        <f aca="true" t="shared" si="116" ref="F812:H813">F813</f>
        <v>0</v>
      </c>
      <c r="G812" s="63">
        <f t="shared" si="116"/>
        <v>0</v>
      </c>
      <c r="H812" s="63">
        <f t="shared" si="116"/>
        <v>0</v>
      </c>
    </row>
    <row r="813" spans="1:8" ht="25.5">
      <c r="A813" s="31"/>
      <c r="B813" s="7"/>
      <c r="C813" s="34" t="s">
        <v>215</v>
      </c>
      <c r="D813" s="34"/>
      <c r="E813" s="35" t="s">
        <v>216</v>
      </c>
      <c r="F813" s="63">
        <f t="shared" si="116"/>
        <v>0</v>
      </c>
      <c r="G813" s="63">
        <f t="shared" si="116"/>
        <v>0</v>
      </c>
      <c r="H813" s="63">
        <f t="shared" si="116"/>
        <v>0</v>
      </c>
    </row>
    <row r="814" spans="1:8" ht="25.5">
      <c r="A814" s="31"/>
      <c r="B814" s="7"/>
      <c r="C814" s="34"/>
      <c r="D814" s="34" t="s">
        <v>51</v>
      </c>
      <c r="E814" s="35" t="s">
        <v>250</v>
      </c>
      <c r="F814" s="63"/>
      <c r="G814" s="63"/>
      <c r="H814" s="62"/>
    </row>
    <row r="815" spans="1:8" ht="89.25">
      <c r="A815" s="31"/>
      <c r="B815" s="7"/>
      <c r="C815" s="34" t="s">
        <v>122</v>
      </c>
      <c r="D815" s="34"/>
      <c r="E815" s="35" t="s">
        <v>156</v>
      </c>
      <c r="F815" s="63">
        <f aca="true" t="shared" si="117" ref="F815:H816">F816</f>
        <v>2742200</v>
      </c>
      <c r="G815" s="63">
        <f t="shared" si="117"/>
        <v>2932200</v>
      </c>
      <c r="H815" s="63">
        <f t="shared" si="117"/>
        <v>3019800</v>
      </c>
    </row>
    <row r="816" spans="1:8" ht="63.75">
      <c r="A816" s="31"/>
      <c r="B816" s="7"/>
      <c r="C816" s="34" t="s">
        <v>222</v>
      </c>
      <c r="D816" s="34"/>
      <c r="E816" s="35" t="s">
        <v>223</v>
      </c>
      <c r="F816" s="63">
        <f t="shared" si="117"/>
        <v>2742200</v>
      </c>
      <c r="G816" s="63">
        <f t="shared" si="117"/>
        <v>2932200</v>
      </c>
      <c r="H816" s="63">
        <f t="shared" si="117"/>
        <v>3019800</v>
      </c>
    </row>
    <row r="817" spans="1:8" ht="25.5">
      <c r="A817" s="31"/>
      <c r="B817" s="7"/>
      <c r="C817" s="34"/>
      <c r="D817" s="34" t="s">
        <v>51</v>
      </c>
      <c r="E817" s="35" t="s">
        <v>250</v>
      </c>
      <c r="F817" s="63">
        <v>2742200</v>
      </c>
      <c r="G817" s="63">
        <v>2932200</v>
      </c>
      <c r="H817" s="62">
        <v>3019800</v>
      </c>
    </row>
    <row r="818" spans="1:8" ht="25.5">
      <c r="A818" s="31"/>
      <c r="B818" s="44" t="s">
        <v>72</v>
      </c>
      <c r="C818" s="44"/>
      <c r="D818" s="44"/>
      <c r="E818" s="45" t="s">
        <v>296</v>
      </c>
      <c r="F818" s="63">
        <f aca="true" t="shared" si="118" ref="F818:H820">F819</f>
        <v>0</v>
      </c>
      <c r="G818" s="63">
        <f t="shared" si="118"/>
        <v>0</v>
      </c>
      <c r="H818" s="63">
        <f t="shared" si="118"/>
        <v>0</v>
      </c>
    </row>
    <row r="819" spans="1:8" ht="25.5">
      <c r="A819" s="31"/>
      <c r="B819" s="34"/>
      <c r="C819" s="34" t="s">
        <v>337</v>
      </c>
      <c r="D819" s="34"/>
      <c r="E819" s="35" t="s">
        <v>338</v>
      </c>
      <c r="F819" s="63">
        <f t="shared" si="118"/>
        <v>0</v>
      </c>
      <c r="G819" s="63">
        <f t="shared" si="118"/>
        <v>0</v>
      </c>
      <c r="H819" s="63">
        <f t="shared" si="118"/>
        <v>0</v>
      </c>
    </row>
    <row r="820" spans="1:8" ht="12.75">
      <c r="A820" s="31"/>
      <c r="B820" s="34"/>
      <c r="C820" s="34" t="s">
        <v>339</v>
      </c>
      <c r="D820" s="34"/>
      <c r="E820" s="35" t="s">
        <v>340</v>
      </c>
      <c r="F820" s="63">
        <f t="shared" si="118"/>
        <v>0</v>
      </c>
      <c r="G820" s="63">
        <f t="shared" si="118"/>
        <v>0</v>
      </c>
      <c r="H820" s="63">
        <f t="shared" si="118"/>
        <v>0</v>
      </c>
    </row>
    <row r="821" spans="1:8" ht="25.5">
      <c r="A821" s="31"/>
      <c r="B821" s="34"/>
      <c r="C821" s="34"/>
      <c r="D821" s="34" t="s">
        <v>51</v>
      </c>
      <c r="E821" s="35" t="s">
        <v>250</v>
      </c>
      <c r="F821" s="63"/>
      <c r="G821" s="63"/>
      <c r="H821" s="62"/>
    </row>
    <row r="822" spans="1:8" ht="25.5">
      <c r="A822" s="31"/>
      <c r="B822" s="44" t="s">
        <v>73</v>
      </c>
      <c r="C822" s="44"/>
      <c r="D822" s="44"/>
      <c r="E822" s="45" t="s">
        <v>297</v>
      </c>
      <c r="F822" s="63">
        <f>F823</f>
        <v>0</v>
      </c>
      <c r="G822" s="63">
        <f>G823</f>
        <v>0</v>
      </c>
      <c r="H822" s="63">
        <f>H823</f>
        <v>0</v>
      </c>
    </row>
    <row r="823" spans="1:8" ht="25.5">
      <c r="A823" s="31"/>
      <c r="B823" s="7"/>
      <c r="C823" s="34" t="s">
        <v>319</v>
      </c>
      <c r="D823" s="34"/>
      <c r="E823" s="35" t="s">
        <v>298</v>
      </c>
      <c r="F823" s="63">
        <f>F824+F826</f>
        <v>0</v>
      </c>
      <c r="G823" s="63">
        <f>G824+G826</f>
        <v>0</v>
      </c>
      <c r="H823" s="63">
        <f>H824+H826</f>
        <v>0</v>
      </c>
    </row>
    <row r="824" spans="1:8" ht="76.5">
      <c r="A824" s="31"/>
      <c r="B824" s="7"/>
      <c r="C824" s="34" t="s">
        <v>341</v>
      </c>
      <c r="D824" s="34"/>
      <c r="E824" s="35" t="s">
        <v>299</v>
      </c>
      <c r="F824" s="63">
        <f>F825</f>
        <v>0</v>
      </c>
      <c r="G824" s="63">
        <f>G825</f>
        <v>0</v>
      </c>
      <c r="H824" s="63">
        <f>H825</f>
        <v>0</v>
      </c>
    </row>
    <row r="825" spans="1:8" ht="12.75">
      <c r="A825" s="31"/>
      <c r="B825" s="7"/>
      <c r="C825" s="34"/>
      <c r="D825" s="34" t="s">
        <v>50</v>
      </c>
      <c r="E825" s="35" t="s">
        <v>249</v>
      </c>
      <c r="F825" s="63"/>
      <c r="G825" s="63"/>
      <c r="H825" s="62"/>
    </row>
    <row r="826" spans="1:8" ht="63.75">
      <c r="A826" s="31"/>
      <c r="B826" s="7"/>
      <c r="C826" s="34" t="s">
        <v>342</v>
      </c>
      <c r="D826" s="34"/>
      <c r="E826" s="35" t="s">
        <v>300</v>
      </c>
      <c r="F826" s="63">
        <f>F827</f>
        <v>0</v>
      </c>
      <c r="G826" s="63">
        <f>G827</f>
        <v>0</v>
      </c>
      <c r="H826" s="63">
        <f>H827</f>
        <v>0</v>
      </c>
    </row>
    <row r="827" spans="1:8" ht="12.75">
      <c r="A827" s="31"/>
      <c r="B827" s="7"/>
      <c r="C827" s="34"/>
      <c r="D827" s="34" t="s">
        <v>50</v>
      </c>
      <c r="E827" s="35" t="s">
        <v>249</v>
      </c>
      <c r="F827" s="63"/>
      <c r="G827" s="63"/>
      <c r="H827" s="62"/>
    </row>
    <row r="828" spans="1:8" ht="12.75">
      <c r="A828" s="31"/>
      <c r="B828" s="54">
        <v>1000</v>
      </c>
      <c r="C828" s="54"/>
      <c r="D828" s="54"/>
      <c r="E828" s="55" t="s">
        <v>314</v>
      </c>
      <c r="F828" s="99">
        <f>F829+F833+F841</f>
        <v>44342</v>
      </c>
      <c r="G828" s="99">
        <f>G829+G833+G841</f>
        <v>48715</v>
      </c>
      <c r="H828" s="99">
        <f>H829+H833+H841</f>
        <v>28450</v>
      </c>
    </row>
    <row r="829" spans="1:8" ht="25.5">
      <c r="A829" s="31"/>
      <c r="B829" s="44">
        <v>1003</v>
      </c>
      <c r="C829" s="44"/>
      <c r="D829" s="44"/>
      <c r="E829" s="45" t="s">
        <v>317</v>
      </c>
      <c r="F829" s="63">
        <f aca="true" t="shared" si="119" ref="F829:H831">F830</f>
        <v>0</v>
      </c>
      <c r="G829" s="63">
        <f t="shared" si="119"/>
        <v>0</v>
      </c>
      <c r="H829" s="63">
        <f t="shared" si="119"/>
        <v>0</v>
      </c>
    </row>
    <row r="830" spans="1:8" ht="12.75">
      <c r="A830" s="31"/>
      <c r="B830" s="7"/>
      <c r="C830" s="34" t="s">
        <v>8</v>
      </c>
      <c r="D830" s="34"/>
      <c r="E830" s="35" t="s">
        <v>263</v>
      </c>
      <c r="F830" s="63">
        <f t="shared" si="119"/>
        <v>0</v>
      </c>
      <c r="G830" s="63">
        <f t="shared" si="119"/>
        <v>0</v>
      </c>
      <c r="H830" s="63">
        <f t="shared" si="119"/>
        <v>0</v>
      </c>
    </row>
    <row r="831" spans="1:8" ht="102">
      <c r="A831" s="31"/>
      <c r="B831" s="7"/>
      <c r="C831" s="34" t="s">
        <v>20</v>
      </c>
      <c r="D831" s="34"/>
      <c r="E831" s="35" t="s">
        <v>321</v>
      </c>
      <c r="F831" s="63">
        <f t="shared" si="119"/>
        <v>0</v>
      </c>
      <c r="G831" s="63">
        <f t="shared" si="119"/>
        <v>0</v>
      </c>
      <c r="H831" s="63">
        <f t="shared" si="119"/>
        <v>0</v>
      </c>
    </row>
    <row r="832" spans="1:8" ht="12.75">
      <c r="A832" s="31"/>
      <c r="B832" s="7"/>
      <c r="C832" s="34"/>
      <c r="D832" s="34" t="s">
        <v>60</v>
      </c>
      <c r="E832" s="35" t="s">
        <v>278</v>
      </c>
      <c r="F832" s="63"/>
      <c r="G832" s="63"/>
      <c r="H832" s="62"/>
    </row>
    <row r="833" spans="1:8" ht="12.75">
      <c r="A833" s="31"/>
      <c r="B833" s="44" t="s">
        <v>229</v>
      </c>
      <c r="C833" s="44"/>
      <c r="D833" s="44"/>
      <c r="E833" s="45" t="s">
        <v>323</v>
      </c>
      <c r="F833" s="63">
        <f>F834</f>
        <v>24490</v>
      </c>
      <c r="G833" s="63">
        <f>G834</f>
        <v>26480</v>
      </c>
      <c r="H833" s="63">
        <f>H834</f>
        <v>28450</v>
      </c>
    </row>
    <row r="834" spans="1:8" ht="51">
      <c r="A834" s="31"/>
      <c r="B834" s="34"/>
      <c r="C834" s="34" t="s">
        <v>21</v>
      </c>
      <c r="D834" s="34"/>
      <c r="E834" s="35" t="s">
        <v>322</v>
      </c>
      <c r="F834" s="63">
        <f>F835+F837+F839</f>
        <v>24490</v>
      </c>
      <c r="G834" s="63">
        <f>G835+G837+G839</f>
        <v>26480</v>
      </c>
      <c r="H834" s="63">
        <f>H835+H837+H839</f>
        <v>28450</v>
      </c>
    </row>
    <row r="835" spans="1:8" ht="25.5">
      <c r="A835" s="31"/>
      <c r="B835" s="34"/>
      <c r="C835" s="34" t="s">
        <v>22</v>
      </c>
      <c r="D835" s="30"/>
      <c r="E835" s="35" t="s">
        <v>23</v>
      </c>
      <c r="F835" s="63">
        <f>F836</f>
        <v>9790</v>
      </c>
      <c r="G835" s="63">
        <f>G836</f>
        <v>10590</v>
      </c>
      <c r="H835" s="63">
        <f>H836</f>
        <v>11370</v>
      </c>
    </row>
    <row r="836" spans="1:8" ht="25.5">
      <c r="A836" s="31"/>
      <c r="B836" s="34"/>
      <c r="C836" s="34"/>
      <c r="D836" s="34" t="s">
        <v>51</v>
      </c>
      <c r="E836" s="35" t="s">
        <v>250</v>
      </c>
      <c r="F836" s="63">
        <v>9790</v>
      </c>
      <c r="G836" s="63">
        <v>10590</v>
      </c>
      <c r="H836" s="62">
        <v>11370</v>
      </c>
    </row>
    <row r="837" spans="1:8" ht="25.5">
      <c r="A837" s="31"/>
      <c r="B837" s="34"/>
      <c r="C837" s="34" t="s">
        <v>24</v>
      </c>
      <c r="D837" s="34"/>
      <c r="E837" s="35" t="s">
        <v>25</v>
      </c>
      <c r="F837" s="63">
        <f>F838</f>
        <v>3880</v>
      </c>
      <c r="G837" s="63">
        <f>G838</f>
        <v>4190</v>
      </c>
      <c r="H837" s="63">
        <f>H838</f>
        <v>4510</v>
      </c>
    </row>
    <row r="838" spans="1:8" ht="25.5">
      <c r="A838" s="31"/>
      <c r="B838" s="34"/>
      <c r="C838" s="34"/>
      <c r="D838" s="34" t="s">
        <v>51</v>
      </c>
      <c r="E838" s="35" t="s">
        <v>250</v>
      </c>
      <c r="F838" s="63">
        <v>3880</v>
      </c>
      <c r="G838" s="63">
        <v>4190</v>
      </c>
      <c r="H838" s="62">
        <v>4510</v>
      </c>
    </row>
    <row r="839" spans="1:8" ht="25.5">
      <c r="A839" s="31"/>
      <c r="B839" s="34"/>
      <c r="C839" s="34" t="s">
        <v>26</v>
      </c>
      <c r="D839" s="34"/>
      <c r="E839" s="35" t="s">
        <v>27</v>
      </c>
      <c r="F839" s="63">
        <f>F840</f>
        <v>10820</v>
      </c>
      <c r="G839" s="63">
        <f>G840</f>
        <v>11700</v>
      </c>
      <c r="H839" s="63">
        <f>H840</f>
        <v>12570</v>
      </c>
    </row>
    <row r="840" spans="1:8" ht="25.5">
      <c r="A840" s="31"/>
      <c r="B840" s="34"/>
      <c r="C840" s="34"/>
      <c r="D840" s="34" t="s">
        <v>51</v>
      </c>
      <c r="E840" s="35" t="s">
        <v>250</v>
      </c>
      <c r="F840" s="63">
        <v>10820</v>
      </c>
      <c r="G840" s="63">
        <v>11700</v>
      </c>
      <c r="H840" s="62">
        <v>12570</v>
      </c>
    </row>
    <row r="841" spans="1:8" ht="25.5">
      <c r="A841" s="31"/>
      <c r="B841" s="44" t="s">
        <v>230</v>
      </c>
      <c r="C841" s="47"/>
      <c r="D841" s="47"/>
      <c r="E841" s="45" t="s">
        <v>324</v>
      </c>
      <c r="F841" s="63">
        <f aca="true" t="shared" si="120" ref="F841:H842">F842</f>
        <v>19852</v>
      </c>
      <c r="G841" s="63">
        <f t="shared" si="120"/>
        <v>22235</v>
      </c>
      <c r="H841" s="63">
        <f t="shared" si="120"/>
        <v>0</v>
      </c>
    </row>
    <row r="842" spans="1:8" ht="12.75">
      <c r="A842" s="31"/>
      <c r="B842" s="34"/>
      <c r="C842" s="34" t="s">
        <v>8</v>
      </c>
      <c r="D842" s="34"/>
      <c r="E842" s="35" t="s">
        <v>263</v>
      </c>
      <c r="F842" s="63">
        <f t="shared" si="120"/>
        <v>19852</v>
      </c>
      <c r="G842" s="63">
        <f t="shared" si="120"/>
        <v>22235</v>
      </c>
      <c r="H842" s="63">
        <f t="shared" si="120"/>
        <v>0</v>
      </c>
    </row>
    <row r="843" spans="1:8" ht="76.5">
      <c r="A843" s="31"/>
      <c r="B843" s="34"/>
      <c r="C843" s="34" t="s">
        <v>15</v>
      </c>
      <c r="D843" s="34"/>
      <c r="E843" s="35" t="s">
        <v>320</v>
      </c>
      <c r="F843" s="63">
        <f>F844+F846</f>
        <v>19852</v>
      </c>
      <c r="G843" s="63">
        <f>G844+G846</f>
        <v>22235</v>
      </c>
      <c r="H843" s="63">
        <f>H844+H846</f>
        <v>0</v>
      </c>
    </row>
    <row r="844" spans="1:8" ht="89.25">
      <c r="A844" s="31"/>
      <c r="B844" s="34"/>
      <c r="C844" s="34" t="s">
        <v>16</v>
      </c>
      <c r="D844" s="34"/>
      <c r="E844" s="35" t="s">
        <v>18</v>
      </c>
      <c r="F844" s="63">
        <f>F845</f>
        <v>13235</v>
      </c>
      <c r="G844" s="63">
        <f>G845</f>
        <v>14824</v>
      </c>
      <c r="H844" s="63">
        <f>H845</f>
        <v>0</v>
      </c>
    </row>
    <row r="845" spans="1:8" ht="12.75">
      <c r="A845" s="31"/>
      <c r="B845" s="34"/>
      <c r="C845" s="34"/>
      <c r="D845" s="34" t="s">
        <v>60</v>
      </c>
      <c r="E845" s="35" t="s">
        <v>278</v>
      </c>
      <c r="F845" s="63">
        <v>13235</v>
      </c>
      <c r="G845" s="63">
        <v>14824</v>
      </c>
      <c r="H845" s="62">
        <v>0</v>
      </c>
    </row>
    <row r="846" spans="1:8" ht="76.5">
      <c r="A846" s="31"/>
      <c r="B846" s="34"/>
      <c r="C846" s="34" t="s">
        <v>17</v>
      </c>
      <c r="D846" s="34"/>
      <c r="E846" s="35" t="s">
        <v>19</v>
      </c>
      <c r="F846" s="63">
        <f>F847</f>
        <v>6617</v>
      </c>
      <c r="G846" s="63">
        <f>G847</f>
        <v>7411</v>
      </c>
      <c r="H846" s="63">
        <f>H847</f>
        <v>0</v>
      </c>
    </row>
    <row r="847" spans="1:8" ht="12.75">
      <c r="A847" s="31"/>
      <c r="B847" s="34"/>
      <c r="C847" s="34"/>
      <c r="D847" s="34" t="s">
        <v>60</v>
      </c>
      <c r="E847" s="35" t="s">
        <v>278</v>
      </c>
      <c r="F847" s="63">
        <v>6617</v>
      </c>
      <c r="G847" s="63">
        <v>7411</v>
      </c>
      <c r="H847" s="62">
        <v>0</v>
      </c>
    </row>
    <row r="848" spans="1:8" ht="25.5">
      <c r="A848" s="65">
        <v>700</v>
      </c>
      <c r="B848" s="66"/>
      <c r="C848" s="66"/>
      <c r="D848" s="66"/>
      <c r="E848" s="66" t="s">
        <v>142</v>
      </c>
      <c r="F848" s="68">
        <f>F849+F875</f>
        <v>4245282</v>
      </c>
      <c r="G848" s="68">
        <f>G849+G875</f>
        <v>4542205</v>
      </c>
      <c r="H848" s="68">
        <f>H849+H875</f>
        <v>4680076</v>
      </c>
    </row>
    <row r="849" spans="1:8" ht="12.75">
      <c r="A849" s="31"/>
      <c r="B849" s="54" t="s">
        <v>70</v>
      </c>
      <c r="C849" s="54"/>
      <c r="D849" s="54"/>
      <c r="E849" s="55" t="s">
        <v>292</v>
      </c>
      <c r="F849" s="74">
        <f>F850+F865+F869</f>
        <v>4091700</v>
      </c>
      <c r="G849" s="74">
        <f>G850+G865+G869</f>
        <v>4375400</v>
      </c>
      <c r="H849" s="74">
        <f>H850+H865+H869</f>
        <v>4499800</v>
      </c>
    </row>
    <row r="850" spans="1:8" ht="12.75">
      <c r="A850" s="31"/>
      <c r="B850" s="44" t="s">
        <v>71</v>
      </c>
      <c r="C850" s="44"/>
      <c r="D850" s="44"/>
      <c r="E850" s="45" t="s">
        <v>293</v>
      </c>
      <c r="F850" s="63">
        <f>F851+F855+F858</f>
        <v>4091700</v>
      </c>
      <c r="G850" s="63">
        <f>G851+G855+G858</f>
        <v>4375400</v>
      </c>
      <c r="H850" s="63">
        <f>H851+H855+H858</f>
        <v>4499800</v>
      </c>
    </row>
    <row r="851" spans="1:8" ht="38.25">
      <c r="A851" s="31"/>
      <c r="B851" s="34"/>
      <c r="C851" s="34" t="s">
        <v>212</v>
      </c>
      <c r="D851" s="34"/>
      <c r="E851" s="35" t="s">
        <v>294</v>
      </c>
      <c r="F851" s="63">
        <f aca="true" t="shared" si="121" ref="F851:H852">F852</f>
        <v>0</v>
      </c>
      <c r="G851" s="63">
        <f t="shared" si="121"/>
        <v>0</v>
      </c>
      <c r="H851" s="63">
        <f t="shared" si="121"/>
        <v>0</v>
      </c>
    </row>
    <row r="852" spans="1:8" ht="25.5">
      <c r="A852" s="31"/>
      <c r="B852" s="34"/>
      <c r="C852" s="34" t="s">
        <v>213</v>
      </c>
      <c r="D852" s="34"/>
      <c r="E852" s="35" t="s">
        <v>257</v>
      </c>
      <c r="F852" s="63">
        <f t="shared" si="121"/>
        <v>0</v>
      </c>
      <c r="G852" s="63">
        <f t="shared" si="121"/>
        <v>0</v>
      </c>
      <c r="H852" s="63">
        <f t="shared" si="121"/>
        <v>0</v>
      </c>
    </row>
    <row r="853" spans="1:8" ht="25.5">
      <c r="A853" s="31"/>
      <c r="B853" s="34"/>
      <c r="C853" s="34" t="s">
        <v>214</v>
      </c>
      <c r="D853" s="34" t="s">
        <v>51</v>
      </c>
      <c r="E853" s="35" t="s">
        <v>250</v>
      </c>
      <c r="F853" s="63"/>
      <c r="G853" s="63"/>
      <c r="H853" s="62"/>
    </row>
    <row r="854" spans="1:8" ht="38.25">
      <c r="A854" s="31"/>
      <c r="B854" s="34"/>
      <c r="C854" s="34"/>
      <c r="D854" s="30"/>
      <c r="E854" s="35" t="s">
        <v>260</v>
      </c>
      <c r="F854" s="63"/>
      <c r="G854" s="63"/>
      <c r="H854" s="62"/>
    </row>
    <row r="855" spans="1:8" ht="25.5">
      <c r="A855" s="31"/>
      <c r="B855" s="7"/>
      <c r="C855" s="34" t="s">
        <v>217</v>
      </c>
      <c r="D855" s="34"/>
      <c r="E855" s="35" t="s">
        <v>334</v>
      </c>
      <c r="F855" s="63">
        <f aca="true" t="shared" si="122" ref="F855:H856">F856</f>
        <v>0</v>
      </c>
      <c r="G855" s="63">
        <f t="shared" si="122"/>
        <v>0</v>
      </c>
      <c r="H855" s="63">
        <f t="shared" si="122"/>
        <v>0</v>
      </c>
    </row>
    <row r="856" spans="1:8" ht="25.5">
      <c r="A856" s="31"/>
      <c r="B856" s="7"/>
      <c r="C856" s="34" t="s">
        <v>218</v>
      </c>
      <c r="D856" s="34"/>
      <c r="E856" s="35" t="s">
        <v>219</v>
      </c>
      <c r="F856" s="63">
        <f t="shared" si="122"/>
        <v>0</v>
      </c>
      <c r="G856" s="63">
        <f t="shared" si="122"/>
        <v>0</v>
      </c>
      <c r="H856" s="63">
        <f t="shared" si="122"/>
        <v>0</v>
      </c>
    </row>
    <row r="857" spans="1:8" ht="25.5">
      <c r="A857" s="31"/>
      <c r="B857" s="7"/>
      <c r="C857" s="34"/>
      <c r="D857" s="34" t="s">
        <v>51</v>
      </c>
      <c r="E857" s="35" t="s">
        <v>250</v>
      </c>
      <c r="F857" s="63"/>
      <c r="G857" s="63"/>
      <c r="H857" s="62"/>
    </row>
    <row r="858" spans="1:8" ht="12.75">
      <c r="A858" s="31"/>
      <c r="B858" s="7"/>
      <c r="C858" s="34" t="s">
        <v>93</v>
      </c>
      <c r="D858" s="34"/>
      <c r="E858" s="35" t="s">
        <v>325</v>
      </c>
      <c r="F858" s="63">
        <f>F859+F862</f>
        <v>4091700</v>
      </c>
      <c r="G858" s="63">
        <f>G859+G862</f>
        <v>4375400</v>
      </c>
      <c r="H858" s="63">
        <f>H859+H862</f>
        <v>4499800</v>
      </c>
    </row>
    <row r="859" spans="1:8" ht="76.5">
      <c r="A859" s="31"/>
      <c r="B859" s="7"/>
      <c r="C859" s="34" t="s">
        <v>189</v>
      </c>
      <c r="D859" s="34"/>
      <c r="E859" s="35" t="s">
        <v>328</v>
      </c>
      <c r="F859" s="63">
        <f aca="true" t="shared" si="123" ref="F859:H860">F860</f>
        <v>0</v>
      </c>
      <c r="G859" s="63">
        <f t="shared" si="123"/>
        <v>0</v>
      </c>
      <c r="H859" s="63">
        <f t="shared" si="123"/>
        <v>0</v>
      </c>
    </row>
    <row r="860" spans="1:8" ht="25.5">
      <c r="A860" s="31"/>
      <c r="B860" s="7"/>
      <c r="C860" s="34" t="s">
        <v>215</v>
      </c>
      <c r="D860" s="34"/>
      <c r="E860" s="35" t="s">
        <v>216</v>
      </c>
      <c r="F860" s="63">
        <f t="shared" si="123"/>
        <v>0</v>
      </c>
      <c r="G860" s="63">
        <f t="shared" si="123"/>
        <v>0</v>
      </c>
      <c r="H860" s="63">
        <f t="shared" si="123"/>
        <v>0</v>
      </c>
    </row>
    <row r="861" spans="1:8" ht="25.5">
      <c r="A861" s="31"/>
      <c r="B861" s="7"/>
      <c r="C861" s="34"/>
      <c r="D861" s="34" t="s">
        <v>51</v>
      </c>
      <c r="E861" s="35" t="s">
        <v>250</v>
      </c>
      <c r="F861" s="63"/>
      <c r="G861" s="63"/>
      <c r="H861" s="62"/>
    </row>
    <row r="862" spans="1:8" ht="89.25">
      <c r="A862" s="31"/>
      <c r="B862" s="7"/>
      <c r="C862" s="34" t="s">
        <v>122</v>
      </c>
      <c r="D862" s="34"/>
      <c r="E862" s="35" t="s">
        <v>156</v>
      </c>
      <c r="F862" s="63">
        <f aca="true" t="shared" si="124" ref="F862:H863">F863</f>
        <v>4091700</v>
      </c>
      <c r="G862" s="63">
        <f t="shared" si="124"/>
        <v>4375400</v>
      </c>
      <c r="H862" s="63">
        <f t="shared" si="124"/>
        <v>4499800</v>
      </c>
    </row>
    <row r="863" spans="1:8" ht="53.25" customHeight="1">
      <c r="A863" s="31"/>
      <c r="B863" s="7"/>
      <c r="C863" s="34" t="s">
        <v>222</v>
      </c>
      <c r="D863" s="34"/>
      <c r="E863" s="35" t="s">
        <v>223</v>
      </c>
      <c r="F863" s="63">
        <f t="shared" si="124"/>
        <v>4091700</v>
      </c>
      <c r="G863" s="63">
        <f t="shared" si="124"/>
        <v>4375400</v>
      </c>
      <c r="H863" s="63">
        <f t="shared" si="124"/>
        <v>4499800</v>
      </c>
    </row>
    <row r="864" spans="1:8" ht="25.5">
      <c r="A864" s="31"/>
      <c r="B864" s="7"/>
      <c r="C864" s="34"/>
      <c r="D864" s="34" t="s">
        <v>51</v>
      </c>
      <c r="E864" s="35" t="s">
        <v>250</v>
      </c>
      <c r="F864" s="63">
        <v>4091700</v>
      </c>
      <c r="G864" s="63">
        <v>4375400</v>
      </c>
      <c r="H864" s="62">
        <v>4499800</v>
      </c>
    </row>
    <row r="865" spans="1:8" ht="25.5">
      <c r="A865" s="31"/>
      <c r="B865" s="44" t="s">
        <v>72</v>
      </c>
      <c r="C865" s="44"/>
      <c r="D865" s="44"/>
      <c r="E865" s="45" t="s">
        <v>296</v>
      </c>
      <c r="F865" s="63">
        <f>F866</f>
        <v>0</v>
      </c>
      <c r="G865" s="63">
        <f aca="true" t="shared" si="125" ref="G865:H867">G866</f>
        <v>0</v>
      </c>
      <c r="H865" s="63">
        <f t="shared" si="125"/>
        <v>0</v>
      </c>
    </row>
    <row r="866" spans="1:8" ht="25.5">
      <c r="A866" s="31"/>
      <c r="B866" s="34"/>
      <c r="C866" s="34" t="s">
        <v>337</v>
      </c>
      <c r="D866" s="34"/>
      <c r="E866" s="35" t="s">
        <v>338</v>
      </c>
      <c r="F866" s="63">
        <f>F867</f>
        <v>0</v>
      </c>
      <c r="G866" s="63">
        <f t="shared" si="125"/>
        <v>0</v>
      </c>
      <c r="H866" s="63">
        <f t="shared" si="125"/>
        <v>0</v>
      </c>
    </row>
    <row r="867" spans="1:8" ht="12.75">
      <c r="A867" s="31"/>
      <c r="B867" s="34"/>
      <c r="C867" s="34" t="s">
        <v>339</v>
      </c>
      <c r="D867" s="34"/>
      <c r="E867" s="35" t="s">
        <v>340</v>
      </c>
      <c r="F867" s="63">
        <f>F868</f>
        <v>0</v>
      </c>
      <c r="G867" s="63">
        <f t="shared" si="125"/>
        <v>0</v>
      </c>
      <c r="H867" s="63">
        <f t="shared" si="125"/>
        <v>0</v>
      </c>
    </row>
    <row r="868" spans="1:8" ht="25.5">
      <c r="A868" s="31"/>
      <c r="B868" s="34"/>
      <c r="C868" s="34"/>
      <c r="D868" s="34" t="s">
        <v>51</v>
      </c>
      <c r="E868" s="35" t="s">
        <v>250</v>
      </c>
      <c r="F868" s="63"/>
      <c r="G868" s="63"/>
      <c r="H868" s="62"/>
    </row>
    <row r="869" spans="1:8" ht="25.5">
      <c r="A869" s="31"/>
      <c r="B869" s="44" t="s">
        <v>73</v>
      </c>
      <c r="C869" s="44"/>
      <c r="D869" s="44"/>
      <c r="E869" s="45" t="s">
        <v>297</v>
      </c>
      <c r="F869" s="63">
        <f>F870</f>
        <v>0</v>
      </c>
      <c r="G869" s="63">
        <f>G870</f>
        <v>0</v>
      </c>
      <c r="H869" s="63">
        <f>H870</f>
        <v>0</v>
      </c>
    </row>
    <row r="870" spans="1:8" ht="25.5">
      <c r="A870" s="31"/>
      <c r="B870" s="7"/>
      <c r="C870" s="34" t="s">
        <v>319</v>
      </c>
      <c r="D870" s="34"/>
      <c r="E870" s="35" t="s">
        <v>298</v>
      </c>
      <c r="F870" s="63">
        <f>F871+F873</f>
        <v>0</v>
      </c>
      <c r="G870" s="63">
        <f>G871+G873</f>
        <v>0</v>
      </c>
      <c r="H870" s="63">
        <f>H871+H873</f>
        <v>0</v>
      </c>
    </row>
    <row r="871" spans="1:8" ht="76.5">
      <c r="A871" s="31"/>
      <c r="B871" s="7"/>
      <c r="C871" s="34" t="s">
        <v>341</v>
      </c>
      <c r="D871" s="34"/>
      <c r="E871" s="35" t="s">
        <v>299</v>
      </c>
      <c r="F871" s="63">
        <f>F872</f>
        <v>0</v>
      </c>
      <c r="G871" s="63">
        <f>G872</f>
        <v>0</v>
      </c>
      <c r="H871" s="63">
        <f>H872</f>
        <v>0</v>
      </c>
    </row>
    <row r="872" spans="1:8" ht="12.75">
      <c r="A872" s="31"/>
      <c r="B872" s="7"/>
      <c r="C872" s="34"/>
      <c r="D872" s="34" t="s">
        <v>50</v>
      </c>
      <c r="E872" s="35" t="s">
        <v>249</v>
      </c>
      <c r="F872" s="63"/>
      <c r="G872" s="63"/>
      <c r="H872" s="31"/>
    </row>
    <row r="873" spans="1:8" ht="63.75">
      <c r="A873" s="31"/>
      <c r="B873" s="7"/>
      <c r="C873" s="34" t="s">
        <v>342</v>
      </c>
      <c r="D873" s="34"/>
      <c r="E873" s="35" t="s">
        <v>300</v>
      </c>
      <c r="F873" s="63">
        <f>F874</f>
        <v>0</v>
      </c>
      <c r="G873" s="63">
        <f>G874</f>
        <v>0</v>
      </c>
      <c r="H873" s="63">
        <f>H874</f>
        <v>0</v>
      </c>
    </row>
    <row r="874" spans="1:8" ht="12.75">
      <c r="A874" s="31"/>
      <c r="B874" s="7"/>
      <c r="C874" s="34"/>
      <c r="D874" s="34" t="s">
        <v>50</v>
      </c>
      <c r="E874" s="35" t="s">
        <v>249</v>
      </c>
      <c r="F874" s="63"/>
      <c r="G874" s="63"/>
      <c r="H874" s="31"/>
    </row>
    <row r="875" spans="1:8" ht="12.75">
      <c r="A875" s="31"/>
      <c r="B875" s="54">
        <v>1000</v>
      </c>
      <c r="C875" s="54"/>
      <c r="D875" s="54"/>
      <c r="E875" s="55" t="s">
        <v>314</v>
      </c>
      <c r="F875" s="99">
        <f>F876+F880+F888</f>
        <v>153582</v>
      </c>
      <c r="G875" s="99">
        <f>G876+G880+G888</f>
        <v>166805</v>
      </c>
      <c r="H875" s="99">
        <f>H876+H880+H888</f>
        <v>180276</v>
      </c>
    </row>
    <row r="876" spans="1:8" ht="25.5">
      <c r="A876" s="31"/>
      <c r="B876" s="44">
        <v>1003</v>
      </c>
      <c r="C876" s="44"/>
      <c r="D876" s="44"/>
      <c r="E876" s="45" t="s">
        <v>317</v>
      </c>
      <c r="F876" s="63">
        <f aca="true" t="shared" si="126" ref="F876:H878">F877</f>
        <v>0</v>
      </c>
      <c r="G876" s="63">
        <f t="shared" si="126"/>
        <v>0</v>
      </c>
      <c r="H876" s="63">
        <f t="shared" si="126"/>
        <v>0</v>
      </c>
    </row>
    <row r="877" spans="1:8" ht="12.75">
      <c r="A877" s="31"/>
      <c r="B877" s="7"/>
      <c r="C877" s="34" t="s">
        <v>8</v>
      </c>
      <c r="D877" s="34"/>
      <c r="E877" s="35" t="s">
        <v>263</v>
      </c>
      <c r="F877" s="63">
        <f t="shared" si="126"/>
        <v>0</v>
      </c>
      <c r="G877" s="63">
        <f t="shared" si="126"/>
        <v>0</v>
      </c>
      <c r="H877" s="63">
        <f t="shared" si="126"/>
        <v>0</v>
      </c>
    </row>
    <row r="878" spans="1:8" ht="102">
      <c r="A878" s="31"/>
      <c r="B878" s="7"/>
      <c r="C878" s="34" t="s">
        <v>20</v>
      </c>
      <c r="D878" s="34"/>
      <c r="E878" s="35" t="s">
        <v>321</v>
      </c>
      <c r="F878" s="63">
        <f t="shared" si="126"/>
        <v>0</v>
      </c>
      <c r="G878" s="63">
        <f t="shared" si="126"/>
        <v>0</v>
      </c>
      <c r="H878" s="63">
        <f t="shared" si="126"/>
        <v>0</v>
      </c>
    </row>
    <row r="879" spans="1:8" ht="12.75">
      <c r="A879" s="31"/>
      <c r="B879" s="7"/>
      <c r="C879" s="34"/>
      <c r="D879" s="34" t="s">
        <v>60</v>
      </c>
      <c r="E879" s="35" t="s">
        <v>278</v>
      </c>
      <c r="F879" s="63"/>
      <c r="G879" s="63"/>
      <c r="H879" s="31"/>
    </row>
    <row r="880" spans="1:8" ht="12.75">
      <c r="A880" s="31"/>
      <c r="B880" s="44" t="s">
        <v>229</v>
      </c>
      <c r="C880" s="44"/>
      <c r="D880" s="44"/>
      <c r="E880" s="45" t="s">
        <v>323</v>
      </c>
      <c r="F880" s="63">
        <f>F881</f>
        <v>133730</v>
      </c>
      <c r="G880" s="63">
        <f>G881</f>
        <v>144570</v>
      </c>
      <c r="H880" s="63">
        <f>H881</f>
        <v>155350</v>
      </c>
    </row>
    <row r="881" spans="1:8" ht="51">
      <c r="A881" s="31"/>
      <c r="B881" s="34"/>
      <c r="C881" s="34" t="s">
        <v>21</v>
      </c>
      <c r="D881" s="34"/>
      <c r="E881" s="35" t="s">
        <v>322</v>
      </c>
      <c r="F881" s="63">
        <f>F882+F884+F886</f>
        <v>133730</v>
      </c>
      <c r="G881" s="63">
        <f>G882+G884+G886</f>
        <v>144570</v>
      </c>
      <c r="H881" s="63">
        <f>H882+H884+H886</f>
        <v>155350</v>
      </c>
    </row>
    <row r="882" spans="1:8" ht="25.5">
      <c r="A882" s="31"/>
      <c r="B882" s="34"/>
      <c r="C882" s="34" t="s">
        <v>22</v>
      </c>
      <c r="D882" s="30"/>
      <c r="E882" s="35" t="s">
        <v>23</v>
      </c>
      <c r="F882" s="63">
        <f>F883</f>
        <v>52990</v>
      </c>
      <c r="G882" s="63">
        <f>G883</f>
        <v>57270</v>
      </c>
      <c r="H882" s="63">
        <f>H883</f>
        <v>61530</v>
      </c>
    </row>
    <row r="883" spans="1:8" ht="25.5">
      <c r="A883" s="31"/>
      <c r="B883" s="34"/>
      <c r="C883" s="34"/>
      <c r="D883" s="34" t="s">
        <v>51</v>
      </c>
      <c r="E883" s="35" t="s">
        <v>250</v>
      </c>
      <c r="F883" s="63">
        <v>52990</v>
      </c>
      <c r="G883" s="63">
        <v>57270</v>
      </c>
      <c r="H883" s="31">
        <v>61530</v>
      </c>
    </row>
    <row r="884" spans="1:8" ht="25.5">
      <c r="A884" s="31"/>
      <c r="B884" s="34"/>
      <c r="C884" s="34" t="s">
        <v>24</v>
      </c>
      <c r="D884" s="34"/>
      <c r="E884" s="35" t="s">
        <v>25</v>
      </c>
      <c r="F884" s="63">
        <f>F885</f>
        <v>17290</v>
      </c>
      <c r="G884" s="63">
        <f>G885</f>
        <v>18700</v>
      </c>
      <c r="H884" s="63">
        <f>H885</f>
        <v>20100</v>
      </c>
    </row>
    <row r="885" spans="1:8" ht="25.5">
      <c r="A885" s="31"/>
      <c r="B885" s="34"/>
      <c r="C885" s="34"/>
      <c r="D885" s="34" t="s">
        <v>51</v>
      </c>
      <c r="E885" s="35" t="s">
        <v>250</v>
      </c>
      <c r="F885" s="63">
        <v>17290</v>
      </c>
      <c r="G885" s="63">
        <v>18700</v>
      </c>
      <c r="H885" s="31">
        <v>20100</v>
      </c>
    </row>
    <row r="886" spans="1:8" ht="25.5">
      <c r="A886" s="31"/>
      <c r="B886" s="34"/>
      <c r="C886" s="34" t="s">
        <v>26</v>
      </c>
      <c r="D886" s="34"/>
      <c r="E886" s="35" t="s">
        <v>27</v>
      </c>
      <c r="F886" s="63">
        <f>F887</f>
        <v>63450</v>
      </c>
      <c r="G886" s="63">
        <f>G887</f>
        <v>68600</v>
      </c>
      <c r="H886" s="63">
        <f>H887</f>
        <v>73720</v>
      </c>
    </row>
    <row r="887" spans="1:8" ht="25.5">
      <c r="A887" s="31"/>
      <c r="B887" s="34"/>
      <c r="C887" s="34"/>
      <c r="D887" s="34" t="s">
        <v>51</v>
      </c>
      <c r="E887" s="35" t="s">
        <v>250</v>
      </c>
      <c r="F887" s="63">
        <v>63450</v>
      </c>
      <c r="G887" s="63">
        <v>68600</v>
      </c>
      <c r="H887" s="62">
        <v>73720</v>
      </c>
    </row>
    <row r="888" spans="1:8" ht="25.5">
      <c r="A888" s="31"/>
      <c r="B888" s="44" t="s">
        <v>230</v>
      </c>
      <c r="C888" s="47"/>
      <c r="D888" s="47"/>
      <c r="E888" s="45" t="s">
        <v>324</v>
      </c>
      <c r="F888" s="63">
        <f aca="true" t="shared" si="127" ref="F888:H889">F889</f>
        <v>19852</v>
      </c>
      <c r="G888" s="63">
        <f t="shared" si="127"/>
        <v>22235</v>
      </c>
      <c r="H888" s="63">
        <f t="shared" si="127"/>
        <v>24926</v>
      </c>
    </row>
    <row r="889" spans="1:8" ht="12.75">
      <c r="A889" s="31"/>
      <c r="B889" s="34"/>
      <c r="C889" s="34" t="s">
        <v>8</v>
      </c>
      <c r="D889" s="34"/>
      <c r="E889" s="35" t="s">
        <v>263</v>
      </c>
      <c r="F889" s="63">
        <f t="shared" si="127"/>
        <v>19852</v>
      </c>
      <c r="G889" s="63">
        <f t="shared" si="127"/>
        <v>22235</v>
      </c>
      <c r="H889" s="63">
        <f t="shared" si="127"/>
        <v>24926</v>
      </c>
    </row>
    <row r="890" spans="1:8" ht="76.5">
      <c r="A890" s="31"/>
      <c r="B890" s="34"/>
      <c r="C890" s="34" t="s">
        <v>15</v>
      </c>
      <c r="D890" s="34"/>
      <c r="E890" s="35" t="s">
        <v>320</v>
      </c>
      <c r="F890" s="63">
        <f>F891+F893</f>
        <v>19852</v>
      </c>
      <c r="G890" s="63">
        <f>G891+G893</f>
        <v>22235</v>
      </c>
      <c r="H890" s="63">
        <f>H891+H893</f>
        <v>24926</v>
      </c>
    </row>
    <row r="891" spans="1:8" ht="89.25">
      <c r="A891" s="31"/>
      <c r="B891" s="34"/>
      <c r="C891" s="34" t="s">
        <v>16</v>
      </c>
      <c r="D891" s="34"/>
      <c r="E891" s="35" t="s">
        <v>18</v>
      </c>
      <c r="F891" s="63">
        <f>F892</f>
        <v>13235</v>
      </c>
      <c r="G891" s="63">
        <f>G892</f>
        <v>14824</v>
      </c>
      <c r="H891" s="63">
        <f>H892</f>
        <v>16617</v>
      </c>
    </row>
    <row r="892" spans="1:8" ht="12.75">
      <c r="A892" s="31"/>
      <c r="B892" s="34"/>
      <c r="C892" s="34"/>
      <c r="D892" s="34" t="s">
        <v>60</v>
      </c>
      <c r="E892" s="35" t="s">
        <v>278</v>
      </c>
      <c r="F892" s="63">
        <v>13235</v>
      </c>
      <c r="G892" s="63">
        <v>14824</v>
      </c>
      <c r="H892" s="31">
        <v>16617</v>
      </c>
    </row>
    <row r="893" spans="1:8" ht="76.5">
      <c r="A893" s="31"/>
      <c r="B893" s="34"/>
      <c r="C893" s="34" t="s">
        <v>17</v>
      </c>
      <c r="D893" s="34"/>
      <c r="E893" s="35" t="s">
        <v>19</v>
      </c>
      <c r="F893" s="63">
        <f>F894</f>
        <v>6617</v>
      </c>
      <c r="G893" s="63">
        <f>G894</f>
        <v>7411</v>
      </c>
      <c r="H893" s="63">
        <f>H894</f>
        <v>8309</v>
      </c>
    </row>
    <row r="894" spans="1:8" ht="12.75">
      <c r="A894" s="31"/>
      <c r="B894" s="34"/>
      <c r="C894" s="34"/>
      <c r="D894" s="34" t="s">
        <v>60</v>
      </c>
      <c r="E894" s="35" t="s">
        <v>278</v>
      </c>
      <c r="F894" s="63">
        <v>6617</v>
      </c>
      <c r="G894" s="63">
        <v>7411</v>
      </c>
      <c r="H894" s="31">
        <v>8309</v>
      </c>
    </row>
    <row r="895" spans="1:8" ht="25.5">
      <c r="A895" s="65">
        <v>700</v>
      </c>
      <c r="B895" s="66"/>
      <c r="C895" s="66"/>
      <c r="D895" s="66"/>
      <c r="E895" s="66" t="s">
        <v>143</v>
      </c>
      <c r="F895" s="68">
        <f>F896+F922</f>
        <v>3736922</v>
      </c>
      <c r="G895" s="68">
        <f>G896+G922</f>
        <v>3998575</v>
      </c>
      <c r="H895" s="68">
        <f>H896+H922</f>
        <v>4127486</v>
      </c>
    </row>
    <row r="896" spans="1:8" ht="12.75">
      <c r="A896" s="31"/>
      <c r="B896" s="54" t="s">
        <v>70</v>
      </c>
      <c r="C896" s="54"/>
      <c r="D896" s="54"/>
      <c r="E896" s="55" t="s">
        <v>292</v>
      </c>
      <c r="F896" s="74">
        <f>F897+F912+F916</f>
        <v>3585400</v>
      </c>
      <c r="G896" s="74">
        <f>G897+G912+G916</f>
        <v>3834000</v>
      </c>
      <c r="H896" s="74">
        <f>H897+H912+H916</f>
        <v>3949600</v>
      </c>
    </row>
    <row r="897" spans="1:8" ht="12.75">
      <c r="A897" s="31"/>
      <c r="B897" s="44" t="s">
        <v>71</v>
      </c>
      <c r="C897" s="44"/>
      <c r="D897" s="44"/>
      <c r="E897" s="45" t="s">
        <v>293</v>
      </c>
      <c r="F897" s="63">
        <f>F898+F902+F905</f>
        <v>3585400</v>
      </c>
      <c r="G897" s="63">
        <f>G898+G902+G905</f>
        <v>3834000</v>
      </c>
      <c r="H897" s="63">
        <f>H898+H902+H905</f>
        <v>3949600</v>
      </c>
    </row>
    <row r="898" spans="1:8" ht="38.25">
      <c r="A898" s="31"/>
      <c r="B898" s="34"/>
      <c r="C898" s="34" t="s">
        <v>212</v>
      </c>
      <c r="D898" s="34"/>
      <c r="E898" s="35" t="s">
        <v>294</v>
      </c>
      <c r="F898" s="63">
        <f aca="true" t="shared" si="128" ref="F898:H899">F899</f>
        <v>0</v>
      </c>
      <c r="G898" s="63">
        <f t="shared" si="128"/>
        <v>0</v>
      </c>
      <c r="H898" s="63">
        <f t="shared" si="128"/>
        <v>0</v>
      </c>
    </row>
    <row r="899" spans="1:8" ht="25.5">
      <c r="A899" s="31"/>
      <c r="B899" s="34"/>
      <c r="C899" s="34" t="s">
        <v>213</v>
      </c>
      <c r="D899" s="34"/>
      <c r="E899" s="35" t="s">
        <v>257</v>
      </c>
      <c r="F899" s="63">
        <f t="shared" si="128"/>
        <v>0</v>
      </c>
      <c r="G899" s="63">
        <f t="shared" si="128"/>
        <v>0</v>
      </c>
      <c r="H899" s="63">
        <f t="shared" si="128"/>
        <v>0</v>
      </c>
    </row>
    <row r="900" spans="1:8" ht="25.5">
      <c r="A900" s="31"/>
      <c r="B900" s="34"/>
      <c r="C900" s="34" t="s">
        <v>214</v>
      </c>
      <c r="D900" s="34" t="s">
        <v>51</v>
      </c>
      <c r="E900" s="35" t="s">
        <v>250</v>
      </c>
      <c r="F900" s="63"/>
      <c r="G900" s="63"/>
      <c r="H900" s="62"/>
    </row>
    <row r="901" spans="1:8" ht="38.25">
      <c r="A901" s="31"/>
      <c r="B901" s="34"/>
      <c r="C901" s="34"/>
      <c r="D901" s="30"/>
      <c r="E901" s="35" t="s">
        <v>260</v>
      </c>
      <c r="F901" s="63"/>
      <c r="G901" s="63"/>
      <c r="H901" s="31"/>
    </row>
    <row r="902" spans="1:8" ht="25.5">
      <c r="A902" s="31"/>
      <c r="B902" s="7"/>
      <c r="C902" s="34" t="s">
        <v>217</v>
      </c>
      <c r="D902" s="34"/>
      <c r="E902" s="35" t="s">
        <v>334</v>
      </c>
      <c r="F902" s="63">
        <f aca="true" t="shared" si="129" ref="F902:H903">F903</f>
        <v>0</v>
      </c>
      <c r="G902" s="63">
        <f t="shared" si="129"/>
        <v>0</v>
      </c>
      <c r="H902" s="63">
        <f t="shared" si="129"/>
        <v>0</v>
      </c>
    </row>
    <row r="903" spans="1:8" ht="25.5">
      <c r="A903" s="31"/>
      <c r="B903" s="7"/>
      <c r="C903" s="34" t="s">
        <v>218</v>
      </c>
      <c r="D903" s="34"/>
      <c r="E903" s="35" t="s">
        <v>219</v>
      </c>
      <c r="F903" s="63">
        <f t="shared" si="129"/>
        <v>0</v>
      </c>
      <c r="G903" s="63">
        <f t="shared" si="129"/>
        <v>0</v>
      </c>
      <c r="H903" s="63">
        <f t="shared" si="129"/>
        <v>0</v>
      </c>
    </row>
    <row r="904" spans="1:8" ht="25.5">
      <c r="A904" s="31"/>
      <c r="B904" s="7"/>
      <c r="C904" s="34"/>
      <c r="D904" s="34" t="s">
        <v>51</v>
      </c>
      <c r="E904" s="35" t="s">
        <v>250</v>
      </c>
      <c r="F904" s="63"/>
      <c r="G904" s="63"/>
      <c r="H904" s="62"/>
    </row>
    <row r="905" spans="1:8" ht="12.75">
      <c r="A905" s="31"/>
      <c r="B905" s="7"/>
      <c r="C905" s="34" t="s">
        <v>93</v>
      </c>
      <c r="D905" s="34"/>
      <c r="E905" s="35" t="s">
        <v>325</v>
      </c>
      <c r="F905" s="63">
        <f>F906+F909</f>
        <v>3585400</v>
      </c>
      <c r="G905" s="63">
        <f>G906+G909</f>
        <v>3834000</v>
      </c>
      <c r="H905" s="63">
        <f>H906+H909</f>
        <v>3949600</v>
      </c>
    </row>
    <row r="906" spans="1:8" ht="76.5">
      <c r="A906" s="31"/>
      <c r="B906" s="7"/>
      <c r="C906" s="34" t="s">
        <v>189</v>
      </c>
      <c r="D906" s="34"/>
      <c r="E906" s="35" t="s">
        <v>328</v>
      </c>
      <c r="F906" s="63">
        <f aca="true" t="shared" si="130" ref="F906:H907">F907</f>
        <v>0</v>
      </c>
      <c r="G906" s="63">
        <f t="shared" si="130"/>
        <v>0</v>
      </c>
      <c r="H906" s="63">
        <f t="shared" si="130"/>
        <v>0</v>
      </c>
    </row>
    <row r="907" spans="1:8" ht="25.5">
      <c r="A907" s="31"/>
      <c r="B907" s="7"/>
      <c r="C907" s="34" t="s">
        <v>215</v>
      </c>
      <c r="D907" s="34"/>
      <c r="E907" s="35" t="s">
        <v>216</v>
      </c>
      <c r="F907" s="63">
        <f t="shared" si="130"/>
        <v>0</v>
      </c>
      <c r="G907" s="63">
        <f t="shared" si="130"/>
        <v>0</v>
      </c>
      <c r="H907" s="63">
        <f t="shared" si="130"/>
        <v>0</v>
      </c>
    </row>
    <row r="908" spans="1:8" ht="25.5">
      <c r="A908" s="31"/>
      <c r="B908" s="7"/>
      <c r="C908" s="34"/>
      <c r="D908" s="34" t="s">
        <v>51</v>
      </c>
      <c r="E908" s="35" t="s">
        <v>250</v>
      </c>
      <c r="F908" s="63"/>
      <c r="G908" s="63"/>
      <c r="H908" s="62"/>
    </row>
    <row r="909" spans="1:8" ht="89.25">
      <c r="A909" s="31"/>
      <c r="B909" s="7"/>
      <c r="C909" s="34" t="s">
        <v>122</v>
      </c>
      <c r="D909" s="34"/>
      <c r="E909" s="35" t="s">
        <v>156</v>
      </c>
      <c r="F909" s="63">
        <f aca="true" t="shared" si="131" ref="F909:H910">F910</f>
        <v>3585400</v>
      </c>
      <c r="G909" s="63">
        <f t="shared" si="131"/>
        <v>3834000</v>
      </c>
      <c r="H909" s="63">
        <f t="shared" si="131"/>
        <v>3949600</v>
      </c>
    </row>
    <row r="910" spans="1:8" ht="55.5" customHeight="1">
      <c r="A910" s="31"/>
      <c r="B910" s="7"/>
      <c r="C910" s="34" t="s">
        <v>222</v>
      </c>
      <c r="D910" s="34"/>
      <c r="E910" s="35" t="s">
        <v>223</v>
      </c>
      <c r="F910" s="63">
        <f t="shared" si="131"/>
        <v>3585400</v>
      </c>
      <c r="G910" s="63">
        <f t="shared" si="131"/>
        <v>3834000</v>
      </c>
      <c r="H910" s="63">
        <f t="shared" si="131"/>
        <v>3949600</v>
      </c>
    </row>
    <row r="911" spans="1:8" ht="25.5">
      <c r="A911" s="31"/>
      <c r="B911" s="7"/>
      <c r="C911" s="34"/>
      <c r="D911" s="34" t="s">
        <v>51</v>
      </c>
      <c r="E911" s="35" t="s">
        <v>250</v>
      </c>
      <c r="F911" s="63">
        <v>3585400</v>
      </c>
      <c r="G911" s="63">
        <v>3834000</v>
      </c>
      <c r="H911" s="62">
        <v>3949600</v>
      </c>
    </row>
    <row r="912" spans="1:8" ht="25.5">
      <c r="A912" s="31"/>
      <c r="B912" s="44" t="s">
        <v>72</v>
      </c>
      <c r="C912" s="44"/>
      <c r="D912" s="44"/>
      <c r="E912" s="45" t="s">
        <v>296</v>
      </c>
      <c r="F912" s="63">
        <f aca="true" t="shared" si="132" ref="F912:H914">F913</f>
        <v>0</v>
      </c>
      <c r="G912" s="63">
        <f t="shared" si="132"/>
        <v>0</v>
      </c>
      <c r="H912" s="63">
        <f t="shared" si="132"/>
        <v>0</v>
      </c>
    </row>
    <row r="913" spans="1:8" ht="25.5">
      <c r="A913" s="31"/>
      <c r="B913" s="34"/>
      <c r="C913" s="34" t="s">
        <v>337</v>
      </c>
      <c r="D913" s="34"/>
      <c r="E913" s="35" t="s">
        <v>338</v>
      </c>
      <c r="F913" s="63">
        <f t="shared" si="132"/>
        <v>0</v>
      </c>
      <c r="G913" s="63">
        <f t="shared" si="132"/>
        <v>0</v>
      </c>
      <c r="H913" s="63">
        <f t="shared" si="132"/>
        <v>0</v>
      </c>
    </row>
    <row r="914" spans="1:8" ht="12.75">
      <c r="A914" s="31"/>
      <c r="B914" s="34"/>
      <c r="C914" s="34" t="s">
        <v>339</v>
      </c>
      <c r="D914" s="34"/>
      <c r="E914" s="35" t="s">
        <v>340</v>
      </c>
      <c r="F914" s="63">
        <f t="shared" si="132"/>
        <v>0</v>
      </c>
      <c r="G914" s="63">
        <f t="shared" si="132"/>
        <v>0</v>
      </c>
      <c r="H914" s="63">
        <f t="shared" si="132"/>
        <v>0</v>
      </c>
    </row>
    <row r="915" spans="1:8" ht="25.5">
      <c r="A915" s="31"/>
      <c r="B915" s="34"/>
      <c r="C915" s="34"/>
      <c r="D915" s="34" t="s">
        <v>51</v>
      </c>
      <c r="E915" s="35" t="s">
        <v>250</v>
      </c>
      <c r="F915" s="63"/>
      <c r="G915" s="63"/>
      <c r="H915" s="62"/>
    </row>
    <row r="916" spans="1:8" ht="25.5">
      <c r="A916" s="31"/>
      <c r="B916" s="44" t="s">
        <v>73</v>
      </c>
      <c r="C916" s="44"/>
      <c r="D916" s="44"/>
      <c r="E916" s="45" t="s">
        <v>297</v>
      </c>
      <c r="F916" s="63">
        <f>F917</f>
        <v>0</v>
      </c>
      <c r="G916" s="63">
        <f>G917</f>
        <v>0</v>
      </c>
      <c r="H916" s="63">
        <f>H917</f>
        <v>0</v>
      </c>
    </row>
    <row r="917" spans="1:8" ht="25.5">
      <c r="A917" s="31"/>
      <c r="B917" s="7"/>
      <c r="C917" s="34" t="s">
        <v>319</v>
      </c>
      <c r="D917" s="34"/>
      <c r="E917" s="35" t="s">
        <v>298</v>
      </c>
      <c r="F917" s="63">
        <f>F918+F920</f>
        <v>0</v>
      </c>
      <c r="G917" s="63">
        <f>G918+G920</f>
        <v>0</v>
      </c>
      <c r="H917" s="63">
        <f>H918+H920</f>
        <v>0</v>
      </c>
    </row>
    <row r="918" spans="1:8" ht="76.5">
      <c r="A918" s="31"/>
      <c r="B918" s="7"/>
      <c r="C918" s="34" t="s">
        <v>341</v>
      </c>
      <c r="D918" s="34"/>
      <c r="E918" s="35" t="s">
        <v>299</v>
      </c>
      <c r="F918" s="63">
        <f>F919</f>
        <v>0</v>
      </c>
      <c r="G918" s="63">
        <f>G919</f>
        <v>0</v>
      </c>
      <c r="H918" s="63">
        <f>H919</f>
        <v>0</v>
      </c>
    </row>
    <row r="919" spans="1:8" ht="12.75">
      <c r="A919" s="31"/>
      <c r="B919" s="7"/>
      <c r="C919" s="34"/>
      <c r="D919" s="34" t="s">
        <v>50</v>
      </c>
      <c r="E919" s="35" t="s">
        <v>249</v>
      </c>
      <c r="F919" s="63"/>
      <c r="G919" s="63"/>
      <c r="H919" s="62"/>
    </row>
    <row r="920" spans="1:8" ht="63.75">
      <c r="A920" s="31"/>
      <c r="B920" s="7"/>
      <c r="C920" s="34" t="s">
        <v>342</v>
      </c>
      <c r="D920" s="34"/>
      <c r="E920" s="35" t="s">
        <v>300</v>
      </c>
      <c r="F920" s="63">
        <f>F921</f>
        <v>0</v>
      </c>
      <c r="G920" s="63">
        <f>G921</f>
        <v>0</v>
      </c>
      <c r="H920" s="63">
        <f>H921</f>
        <v>0</v>
      </c>
    </row>
    <row r="921" spans="1:8" ht="12.75">
      <c r="A921" s="31"/>
      <c r="B921" s="7"/>
      <c r="C921" s="34"/>
      <c r="D921" s="34" t="s">
        <v>50</v>
      </c>
      <c r="E921" s="35" t="s">
        <v>249</v>
      </c>
      <c r="F921" s="63"/>
      <c r="G921" s="63"/>
      <c r="H921" s="62"/>
    </row>
    <row r="922" spans="1:8" ht="12.75">
      <c r="A922" s="31"/>
      <c r="B922" s="54">
        <v>1000</v>
      </c>
      <c r="C922" s="54"/>
      <c r="D922" s="54"/>
      <c r="E922" s="55" t="s">
        <v>314</v>
      </c>
      <c r="F922" s="99">
        <f>F923+F927+F935</f>
        <v>151522</v>
      </c>
      <c r="G922" s="99">
        <f>G923+G927+G935</f>
        <v>164575</v>
      </c>
      <c r="H922" s="99">
        <f>H923+H927+H935</f>
        <v>177886</v>
      </c>
    </row>
    <row r="923" spans="1:8" ht="25.5">
      <c r="A923" s="31"/>
      <c r="B923" s="44">
        <v>1003</v>
      </c>
      <c r="C923" s="44"/>
      <c r="D923" s="44"/>
      <c r="E923" s="45" t="s">
        <v>317</v>
      </c>
      <c r="F923" s="63">
        <f aca="true" t="shared" si="133" ref="F923:H925">F924</f>
        <v>0</v>
      </c>
      <c r="G923" s="63">
        <f t="shared" si="133"/>
        <v>0</v>
      </c>
      <c r="H923" s="63">
        <f t="shared" si="133"/>
        <v>0</v>
      </c>
    </row>
    <row r="924" spans="1:8" ht="12.75">
      <c r="A924" s="31"/>
      <c r="B924" s="7"/>
      <c r="C924" s="34" t="s">
        <v>8</v>
      </c>
      <c r="D924" s="34"/>
      <c r="E924" s="35" t="s">
        <v>263</v>
      </c>
      <c r="F924" s="63">
        <f t="shared" si="133"/>
        <v>0</v>
      </c>
      <c r="G924" s="63">
        <f t="shared" si="133"/>
        <v>0</v>
      </c>
      <c r="H924" s="63">
        <f t="shared" si="133"/>
        <v>0</v>
      </c>
    </row>
    <row r="925" spans="1:8" ht="102">
      <c r="A925" s="31"/>
      <c r="B925" s="7"/>
      <c r="C925" s="34" t="s">
        <v>20</v>
      </c>
      <c r="D925" s="34"/>
      <c r="E925" s="35" t="s">
        <v>321</v>
      </c>
      <c r="F925" s="63">
        <f t="shared" si="133"/>
        <v>0</v>
      </c>
      <c r="G925" s="63">
        <f t="shared" si="133"/>
        <v>0</v>
      </c>
      <c r="H925" s="63">
        <f t="shared" si="133"/>
        <v>0</v>
      </c>
    </row>
    <row r="926" spans="1:8" ht="12.75">
      <c r="A926" s="31"/>
      <c r="B926" s="7"/>
      <c r="C926" s="34"/>
      <c r="D926" s="34" t="s">
        <v>60</v>
      </c>
      <c r="E926" s="35" t="s">
        <v>278</v>
      </c>
      <c r="F926" s="63"/>
      <c r="G926" s="63"/>
      <c r="H926" s="62"/>
    </row>
    <row r="927" spans="1:8" ht="12.75">
      <c r="A927" s="31"/>
      <c r="B927" s="44" t="s">
        <v>229</v>
      </c>
      <c r="C927" s="44"/>
      <c r="D927" s="44"/>
      <c r="E927" s="45" t="s">
        <v>323</v>
      </c>
      <c r="F927" s="63">
        <f>F928</f>
        <v>131670</v>
      </c>
      <c r="G927" s="63">
        <f>G928</f>
        <v>142340</v>
      </c>
      <c r="H927" s="63">
        <f>H928</f>
        <v>152960</v>
      </c>
    </row>
    <row r="928" spans="1:8" ht="51">
      <c r="A928" s="31"/>
      <c r="B928" s="34"/>
      <c r="C928" s="34" t="s">
        <v>21</v>
      </c>
      <c r="D928" s="34"/>
      <c r="E928" s="35" t="s">
        <v>322</v>
      </c>
      <c r="F928" s="63">
        <f>F929+F931+F933</f>
        <v>131670</v>
      </c>
      <c r="G928" s="63">
        <f>G929+G931+G933</f>
        <v>142340</v>
      </c>
      <c r="H928" s="63">
        <f>H929+H931+H933</f>
        <v>152960</v>
      </c>
    </row>
    <row r="929" spans="1:8" ht="25.5">
      <c r="A929" s="31"/>
      <c r="B929" s="34"/>
      <c r="C929" s="34" t="s">
        <v>22</v>
      </c>
      <c r="D929" s="30"/>
      <c r="E929" s="35" t="s">
        <v>23</v>
      </c>
      <c r="F929" s="63">
        <f>F930</f>
        <v>57700</v>
      </c>
      <c r="G929" s="63">
        <f>G930</f>
        <v>62370</v>
      </c>
      <c r="H929" s="63">
        <f>H930</f>
        <v>67020</v>
      </c>
    </row>
    <row r="930" spans="1:8" ht="25.5">
      <c r="A930" s="31"/>
      <c r="B930" s="34"/>
      <c r="C930" s="34"/>
      <c r="D930" s="34" t="s">
        <v>51</v>
      </c>
      <c r="E930" s="35" t="s">
        <v>250</v>
      </c>
      <c r="F930" s="63">
        <v>57700</v>
      </c>
      <c r="G930" s="63">
        <v>62370</v>
      </c>
      <c r="H930" s="62">
        <v>67020</v>
      </c>
    </row>
    <row r="931" spans="1:8" ht="25.5">
      <c r="A931" s="31"/>
      <c r="B931" s="34"/>
      <c r="C931" s="34" t="s">
        <v>24</v>
      </c>
      <c r="D931" s="34"/>
      <c r="E931" s="35" t="s">
        <v>25</v>
      </c>
      <c r="F931" s="63">
        <f>F932</f>
        <v>19270</v>
      </c>
      <c r="G931" s="63">
        <f>G932</f>
        <v>20830</v>
      </c>
      <c r="H931" s="63">
        <f>H932</f>
        <v>22380</v>
      </c>
    </row>
    <row r="932" spans="1:8" ht="25.5">
      <c r="A932" s="31"/>
      <c r="B932" s="34"/>
      <c r="C932" s="34"/>
      <c r="D932" s="34" t="s">
        <v>51</v>
      </c>
      <c r="E932" s="35" t="s">
        <v>250</v>
      </c>
      <c r="F932" s="63">
        <v>19270</v>
      </c>
      <c r="G932" s="63">
        <v>20830</v>
      </c>
      <c r="H932" s="62">
        <v>22380</v>
      </c>
    </row>
    <row r="933" spans="1:8" ht="25.5">
      <c r="A933" s="31"/>
      <c r="B933" s="34"/>
      <c r="C933" s="34" t="s">
        <v>26</v>
      </c>
      <c r="D933" s="34"/>
      <c r="E933" s="35" t="s">
        <v>27</v>
      </c>
      <c r="F933" s="63">
        <f>F934</f>
        <v>54700</v>
      </c>
      <c r="G933" s="63">
        <f>G934</f>
        <v>59140</v>
      </c>
      <c r="H933" s="63">
        <f>H934</f>
        <v>63560</v>
      </c>
    </row>
    <row r="934" spans="1:8" ht="25.5">
      <c r="A934" s="31"/>
      <c r="B934" s="34"/>
      <c r="C934" s="34"/>
      <c r="D934" s="34" t="s">
        <v>51</v>
      </c>
      <c r="E934" s="35" t="s">
        <v>250</v>
      </c>
      <c r="F934" s="63">
        <v>54700</v>
      </c>
      <c r="G934" s="63">
        <v>59140</v>
      </c>
      <c r="H934" s="62">
        <v>63560</v>
      </c>
    </row>
    <row r="935" spans="1:8" ht="25.5">
      <c r="A935" s="31"/>
      <c r="B935" s="44" t="s">
        <v>230</v>
      </c>
      <c r="C935" s="47"/>
      <c r="D935" s="47"/>
      <c r="E935" s="45" t="s">
        <v>324</v>
      </c>
      <c r="F935" s="63">
        <f aca="true" t="shared" si="134" ref="F935:H936">F936</f>
        <v>19852</v>
      </c>
      <c r="G935" s="63">
        <f t="shared" si="134"/>
        <v>22235</v>
      </c>
      <c r="H935" s="63">
        <f t="shared" si="134"/>
        <v>24926</v>
      </c>
    </row>
    <row r="936" spans="1:8" ht="12.75">
      <c r="A936" s="31"/>
      <c r="B936" s="34"/>
      <c r="C936" s="34" t="s">
        <v>8</v>
      </c>
      <c r="D936" s="34"/>
      <c r="E936" s="35" t="s">
        <v>263</v>
      </c>
      <c r="F936" s="63">
        <f t="shared" si="134"/>
        <v>19852</v>
      </c>
      <c r="G936" s="63">
        <f t="shared" si="134"/>
        <v>22235</v>
      </c>
      <c r="H936" s="63">
        <f t="shared" si="134"/>
        <v>24926</v>
      </c>
    </row>
    <row r="937" spans="1:8" ht="76.5">
      <c r="A937" s="31"/>
      <c r="B937" s="34"/>
      <c r="C937" s="34" t="s">
        <v>15</v>
      </c>
      <c r="D937" s="34"/>
      <c r="E937" s="35" t="s">
        <v>320</v>
      </c>
      <c r="F937" s="63">
        <f>F938+F940</f>
        <v>19852</v>
      </c>
      <c r="G937" s="63">
        <f>G938+G940</f>
        <v>22235</v>
      </c>
      <c r="H937" s="63">
        <f>H938+H940</f>
        <v>24926</v>
      </c>
    </row>
    <row r="938" spans="1:8" ht="89.25">
      <c r="A938" s="31"/>
      <c r="B938" s="34"/>
      <c r="C938" s="34" t="s">
        <v>16</v>
      </c>
      <c r="D938" s="34"/>
      <c r="E938" s="35" t="s">
        <v>18</v>
      </c>
      <c r="F938" s="63">
        <f>F939</f>
        <v>13235</v>
      </c>
      <c r="G938" s="63">
        <f>G939</f>
        <v>14824</v>
      </c>
      <c r="H938" s="63">
        <f>H939</f>
        <v>16617</v>
      </c>
    </row>
    <row r="939" spans="1:8" ht="12.75">
      <c r="A939" s="31"/>
      <c r="B939" s="34"/>
      <c r="C939" s="34"/>
      <c r="D939" s="34" t="s">
        <v>60</v>
      </c>
      <c r="E939" s="35" t="s">
        <v>278</v>
      </c>
      <c r="F939" s="63">
        <v>13235</v>
      </c>
      <c r="G939" s="63">
        <v>14824</v>
      </c>
      <c r="H939" s="62">
        <v>16617</v>
      </c>
    </row>
    <row r="940" spans="1:8" ht="76.5">
      <c r="A940" s="31"/>
      <c r="B940" s="34"/>
      <c r="C940" s="34" t="s">
        <v>17</v>
      </c>
      <c r="D940" s="34"/>
      <c r="E940" s="35" t="s">
        <v>19</v>
      </c>
      <c r="F940" s="63">
        <f>F941</f>
        <v>6617</v>
      </c>
      <c r="G940" s="63">
        <f>G941</f>
        <v>7411</v>
      </c>
      <c r="H940" s="63">
        <f>H941</f>
        <v>8309</v>
      </c>
    </row>
    <row r="941" spans="1:8" ht="12.75">
      <c r="A941" s="31"/>
      <c r="B941" s="34"/>
      <c r="C941" s="34"/>
      <c r="D941" s="34" t="s">
        <v>60</v>
      </c>
      <c r="E941" s="35" t="s">
        <v>278</v>
      </c>
      <c r="F941" s="63">
        <v>6617</v>
      </c>
      <c r="G941" s="63">
        <v>7411</v>
      </c>
      <c r="H941" s="62">
        <v>8309</v>
      </c>
    </row>
    <row r="942" spans="1:8" ht="25.5">
      <c r="A942" s="65">
        <v>700</v>
      </c>
      <c r="B942" s="66"/>
      <c r="C942" s="66"/>
      <c r="D942" s="66"/>
      <c r="E942" s="66" t="s">
        <v>144</v>
      </c>
      <c r="F942" s="68">
        <f>F943+F969</f>
        <v>2476602</v>
      </c>
      <c r="G942" s="68">
        <f>G943+G969</f>
        <v>2650385</v>
      </c>
      <c r="H942" s="68">
        <f>H943+H969</f>
        <v>2735956</v>
      </c>
    </row>
    <row r="943" spans="1:8" ht="12.75">
      <c r="A943" s="31"/>
      <c r="B943" s="54" t="s">
        <v>70</v>
      </c>
      <c r="C943" s="54"/>
      <c r="D943" s="54"/>
      <c r="E943" s="55" t="s">
        <v>292</v>
      </c>
      <c r="F943" s="74">
        <f>F944+F959+F963</f>
        <v>2372800</v>
      </c>
      <c r="G943" s="74">
        <f>G944+G959+G963</f>
        <v>2537400</v>
      </c>
      <c r="H943" s="74">
        <f>H944+H959+H963</f>
        <v>2613500</v>
      </c>
    </row>
    <row r="944" spans="1:8" ht="12.75">
      <c r="A944" s="31"/>
      <c r="B944" s="44" t="s">
        <v>71</v>
      </c>
      <c r="C944" s="44"/>
      <c r="D944" s="44"/>
      <c r="E944" s="45" t="s">
        <v>293</v>
      </c>
      <c r="F944" s="63">
        <f>F945+F949+F952</f>
        <v>2372800</v>
      </c>
      <c r="G944" s="63">
        <f>G945+G949+G952</f>
        <v>2537400</v>
      </c>
      <c r="H944" s="63">
        <f>H945+H949+H952</f>
        <v>2613500</v>
      </c>
    </row>
    <row r="945" spans="1:8" ht="38.25">
      <c r="A945" s="31"/>
      <c r="B945" s="34"/>
      <c r="C945" s="34" t="s">
        <v>212</v>
      </c>
      <c r="D945" s="34"/>
      <c r="E945" s="35" t="s">
        <v>294</v>
      </c>
      <c r="F945" s="63">
        <f aca="true" t="shared" si="135" ref="F945:H946">F946</f>
        <v>0</v>
      </c>
      <c r="G945" s="63">
        <f t="shared" si="135"/>
        <v>0</v>
      </c>
      <c r="H945" s="63">
        <f t="shared" si="135"/>
        <v>0</v>
      </c>
    </row>
    <row r="946" spans="1:8" ht="25.5">
      <c r="A946" s="31"/>
      <c r="B946" s="34"/>
      <c r="C946" s="34" t="s">
        <v>213</v>
      </c>
      <c r="D946" s="34"/>
      <c r="E946" s="35" t="s">
        <v>257</v>
      </c>
      <c r="F946" s="63">
        <f t="shared" si="135"/>
        <v>0</v>
      </c>
      <c r="G946" s="63">
        <f t="shared" si="135"/>
        <v>0</v>
      </c>
      <c r="H946" s="63">
        <f t="shared" si="135"/>
        <v>0</v>
      </c>
    </row>
    <row r="947" spans="1:8" ht="25.5">
      <c r="A947" s="31"/>
      <c r="B947" s="34"/>
      <c r="C947" s="34" t="s">
        <v>214</v>
      </c>
      <c r="D947" s="34" t="s">
        <v>51</v>
      </c>
      <c r="E947" s="35" t="s">
        <v>250</v>
      </c>
      <c r="F947" s="63"/>
      <c r="G947" s="63"/>
      <c r="H947" s="62"/>
    </row>
    <row r="948" spans="1:8" ht="38.25">
      <c r="A948" s="31"/>
      <c r="B948" s="34"/>
      <c r="C948" s="34"/>
      <c r="D948" s="30"/>
      <c r="E948" s="35" t="s">
        <v>260</v>
      </c>
      <c r="F948" s="63"/>
      <c r="G948" s="63"/>
      <c r="H948" s="62"/>
    </row>
    <row r="949" spans="1:8" ht="25.5">
      <c r="A949" s="31"/>
      <c r="B949" s="7"/>
      <c r="C949" s="34" t="s">
        <v>217</v>
      </c>
      <c r="D949" s="34"/>
      <c r="E949" s="35" t="s">
        <v>334</v>
      </c>
      <c r="F949" s="63">
        <f aca="true" t="shared" si="136" ref="F949:H950">F950</f>
        <v>0</v>
      </c>
      <c r="G949" s="63">
        <f t="shared" si="136"/>
        <v>0</v>
      </c>
      <c r="H949" s="63">
        <f t="shared" si="136"/>
        <v>0</v>
      </c>
    </row>
    <row r="950" spans="1:8" ht="25.5">
      <c r="A950" s="31"/>
      <c r="B950" s="7"/>
      <c r="C950" s="34" t="s">
        <v>218</v>
      </c>
      <c r="D950" s="34"/>
      <c r="E950" s="35" t="s">
        <v>219</v>
      </c>
      <c r="F950" s="63">
        <f t="shared" si="136"/>
        <v>0</v>
      </c>
      <c r="G950" s="63">
        <f t="shared" si="136"/>
        <v>0</v>
      </c>
      <c r="H950" s="63">
        <f t="shared" si="136"/>
        <v>0</v>
      </c>
    </row>
    <row r="951" spans="1:8" ht="25.5">
      <c r="A951" s="31"/>
      <c r="B951" s="7"/>
      <c r="C951" s="34"/>
      <c r="D951" s="34" t="s">
        <v>51</v>
      </c>
      <c r="E951" s="35" t="s">
        <v>250</v>
      </c>
      <c r="F951" s="63"/>
      <c r="G951" s="63"/>
      <c r="H951" s="62"/>
    </row>
    <row r="952" spans="1:8" ht="12.75">
      <c r="A952" s="31"/>
      <c r="B952" s="7"/>
      <c r="C952" s="34" t="s">
        <v>93</v>
      </c>
      <c r="D952" s="34"/>
      <c r="E952" s="35" t="s">
        <v>325</v>
      </c>
      <c r="F952" s="63">
        <f>F953+F956</f>
        <v>2372800</v>
      </c>
      <c r="G952" s="63">
        <f>G953+G956</f>
        <v>2537400</v>
      </c>
      <c r="H952" s="63">
        <f>H953+H956</f>
        <v>2613500</v>
      </c>
    </row>
    <row r="953" spans="1:8" ht="76.5">
      <c r="A953" s="31"/>
      <c r="B953" s="7"/>
      <c r="C953" s="34" t="s">
        <v>189</v>
      </c>
      <c r="D953" s="34"/>
      <c r="E953" s="35" t="s">
        <v>328</v>
      </c>
      <c r="F953" s="63">
        <f aca="true" t="shared" si="137" ref="F953:H954">F954</f>
        <v>0</v>
      </c>
      <c r="G953" s="63">
        <f t="shared" si="137"/>
        <v>0</v>
      </c>
      <c r="H953" s="63">
        <f t="shared" si="137"/>
        <v>0</v>
      </c>
    </row>
    <row r="954" spans="1:8" ht="25.5">
      <c r="A954" s="31"/>
      <c r="B954" s="7"/>
      <c r="C954" s="34" t="s">
        <v>215</v>
      </c>
      <c r="D954" s="34"/>
      <c r="E954" s="35" t="s">
        <v>216</v>
      </c>
      <c r="F954" s="63">
        <f t="shared" si="137"/>
        <v>0</v>
      </c>
      <c r="G954" s="63">
        <f t="shared" si="137"/>
        <v>0</v>
      </c>
      <c r="H954" s="63">
        <f t="shared" si="137"/>
        <v>0</v>
      </c>
    </row>
    <row r="955" spans="1:8" ht="25.5">
      <c r="A955" s="31"/>
      <c r="B955" s="7"/>
      <c r="C955" s="34"/>
      <c r="D955" s="34" t="s">
        <v>51</v>
      </c>
      <c r="E955" s="35" t="s">
        <v>250</v>
      </c>
      <c r="F955" s="63"/>
      <c r="G955" s="63"/>
      <c r="H955" s="62"/>
    </row>
    <row r="956" spans="1:8" ht="89.25">
      <c r="A956" s="31"/>
      <c r="B956" s="7"/>
      <c r="C956" s="34" t="s">
        <v>122</v>
      </c>
      <c r="D956" s="34"/>
      <c r="E956" s="35" t="s">
        <v>156</v>
      </c>
      <c r="F956" s="63">
        <f aca="true" t="shared" si="138" ref="F956:H957">F957</f>
        <v>2372800</v>
      </c>
      <c r="G956" s="63">
        <f t="shared" si="138"/>
        <v>2537400</v>
      </c>
      <c r="H956" s="63">
        <f t="shared" si="138"/>
        <v>2613500</v>
      </c>
    </row>
    <row r="957" spans="1:8" ht="54.75" customHeight="1">
      <c r="A957" s="31"/>
      <c r="B957" s="7"/>
      <c r="C957" s="34" t="s">
        <v>222</v>
      </c>
      <c r="D957" s="34"/>
      <c r="E957" s="35" t="s">
        <v>223</v>
      </c>
      <c r="F957" s="63">
        <f t="shared" si="138"/>
        <v>2372800</v>
      </c>
      <c r="G957" s="63">
        <f t="shared" si="138"/>
        <v>2537400</v>
      </c>
      <c r="H957" s="63">
        <v>2613500</v>
      </c>
    </row>
    <row r="958" spans="1:8" ht="25.5">
      <c r="A958" s="31"/>
      <c r="B958" s="7"/>
      <c r="C958" s="34"/>
      <c r="D958" s="34" t="s">
        <v>51</v>
      </c>
      <c r="E958" s="35" t="s">
        <v>250</v>
      </c>
      <c r="F958" s="63">
        <v>2372800</v>
      </c>
      <c r="G958" s="63">
        <v>2537400</v>
      </c>
      <c r="H958" s="62">
        <v>261340</v>
      </c>
    </row>
    <row r="959" spans="1:8" ht="25.5">
      <c r="A959" s="31"/>
      <c r="B959" s="44" t="s">
        <v>72</v>
      </c>
      <c r="C959" s="44"/>
      <c r="D959" s="44"/>
      <c r="E959" s="45" t="s">
        <v>296</v>
      </c>
      <c r="F959" s="63">
        <f aca="true" t="shared" si="139" ref="F959:H961">F960</f>
        <v>0</v>
      </c>
      <c r="G959" s="63">
        <f t="shared" si="139"/>
        <v>0</v>
      </c>
      <c r="H959" s="63">
        <f t="shared" si="139"/>
        <v>0</v>
      </c>
    </row>
    <row r="960" spans="1:8" ht="25.5">
      <c r="A960" s="31"/>
      <c r="B960" s="34"/>
      <c r="C960" s="34" t="s">
        <v>337</v>
      </c>
      <c r="D960" s="34"/>
      <c r="E960" s="35" t="s">
        <v>338</v>
      </c>
      <c r="F960" s="63">
        <f t="shared" si="139"/>
        <v>0</v>
      </c>
      <c r="G960" s="63">
        <f t="shared" si="139"/>
        <v>0</v>
      </c>
      <c r="H960" s="63">
        <f t="shared" si="139"/>
        <v>0</v>
      </c>
    </row>
    <row r="961" spans="1:8" ht="12.75">
      <c r="A961" s="31"/>
      <c r="B961" s="34"/>
      <c r="C961" s="34" t="s">
        <v>339</v>
      </c>
      <c r="D961" s="34"/>
      <c r="E961" s="35" t="s">
        <v>340</v>
      </c>
      <c r="F961" s="63">
        <f t="shared" si="139"/>
        <v>0</v>
      </c>
      <c r="G961" s="63">
        <f t="shared" si="139"/>
        <v>0</v>
      </c>
      <c r="H961" s="63">
        <f t="shared" si="139"/>
        <v>0</v>
      </c>
    </row>
    <row r="962" spans="1:8" ht="25.5">
      <c r="A962" s="31"/>
      <c r="B962" s="34"/>
      <c r="C962" s="34"/>
      <c r="D962" s="34" t="s">
        <v>51</v>
      </c>
      <c r="E962" s="35" t="s">
        <v>250</v>
      </c>
      <c r="F962" s="63"/>
      <c r="G962" s="63"/>
      <c r="H962" s="31"/>
    </row>
    <row r="963" spans="1:8" ht="25.5">
      <c r="A963" s="31"/>
      <c r="B963" s="44" t="s">
        <v>73</v>
      </c>
      <c r="C963" s="44"/>
      <c r="D963" s="44"/>
      <c r="E963" s="45" t="s">
        <v>297</v>
      </c>
      <c r="F963" s="63">
        <f>F964</f>
        <v>0</v>
      </c>
      <c r="G963" s="63">
        <f>G964</f>
        <v>0</v>
      </c>
      <c r="H963" s="63">
        <f>H964</f>
        <v>0</v>
      </c>
    </row>
    <row r="964" spans="1:8" ht="25.5">
      <c r="A964" s="31"/>
      <c r="B964" s="7"/>
      <c r="C964" s="34" t="s">
        <v>319</v>
      </c>
      <c r="D964" s="34"/>
      <c r="E964" s="35" t="s">
        <v>298</v>
      </c>
      <c r="F964" s="63">
        <f>F965+F967</f>
        <v>0</v>
      </c>
      <c r="G964" s="63">
        <f>G965+G967</f>
        <v>0</v>
      </c>
      <c r="H964" s="63">
        <f>H965+H967</f>
        <v>0</v>
      </c>
    </row>
    <row r="965" spans="1:8" ht="76.5">
      <c r="A965" s="31"/>
      <c r="B965" s="7"/>
      <c r="C965" s="34" t="s">
        <v>341</v>
      </c>
      <c r="D965" s="34"/>
      <c r="E965" s="35" t="s">
        <v>299</v>
      </c>
      <c r="F965" s="63">
        <f>F966</f>
        <v>0</v>
      </c>
      <c r="G965" s="63">
        <f>G966</f>
        <v>0</v>
      </c>
      <c r="H965" s="63">
        <f>H966</f>
        <v>0</v>
      </c>
    </row>
    <row r="966" spans="1:8" ht="12.75">
      <c r="A966" s="31"/>
      <c r="B966" s="7"/>
      <c r="C966" s="34"/>
      <c r="D966" s="34" t="s">
        <v>50</v>
      </c>
      <c r="E966" s="35" t="s">
        <v>249</v>
      </c>
      <c r="F966" s="63"/>
      <c r="G966" s="63"/>
      <c r="H966" s="62"/>
    </row>
    <row r="967" spans="1:8" ht="63.75">
      <c r="A967" s="31"/>
      <c r="B967" s="7"/>
      <c r="C967" s="34" t="s">
        <v>342</v>
      </c>
      <c r="D967" s="34"/>
      <c r="E967" s="35" t="s">
        <v>300</v>
      </c>
      <c r="F967" s="63">
        <f>F968</f>
        <v>0</v>
      </c>
      <c r="G967" s="63">
        <f>G968</f>
        <v>0</v>
      </c>
      <c r="H967" s="63">
        <f>H968</f>
        <v>0</v>
      </c>
    </row>
    <row r="968" spans="1:8" ht="12.75">
      <c r="A968" s="31"/>
      <c r="B968" s="7"/>
      <c r="C968" s="34"/>
      <c r="D968" s="34" t="s">
        <v>50</v>
      </c>
      <c r="E968" s="35" t="s">
        <v>249</v>
      </c>
      <c r="F968" s="63"/>
      <c r="G968" s="63"/>
      <c r="H968" s="62"/>
    </row>
    <row r="969" spans="1:8" ht="12.75">
      <c r="A969" s="31"/>
      <c r="B969" s="54">
        <v>1000</v>
      </c>
      <c r="C969" s="54"/>
      <c r="D969" s="54"/>
      <c r="E969" s="55" t="s">
        <v>314</v>
      </c>
      <c r="F969" s="99">
        <f>F970+F974+F982</f>
        <v>103802</v>
      </c>
      <c r="G969" s="99">
        <f>G970+G974+G982</f>
        <v>112985</v>
      </c>
      <c r="H969" s="99">
        <f>H970+H974+H982</f>
        <v>122456</v>
      </c>
    </row>
    <row r="970" spans="1:8" ht="25.5">
      <c r="A970" s="31"/>
      <c r="B970" s="44">
        <v>1003</v>
      </c>
      <c r="C970" s="44"/>
      <c r="D970" s="44"/>
      <c r="E970" s="45" t="s">
        <v>317</v>
      </c>
      <c r="F970" s="63">
        <f aca="true" t="shared" si="140" ref="F970:H972">F971</f>
        <v>0</v>
      </c>
      <c r="G970" s="63">
        <f t="shared" si="140"/>
        <v>0</v>
      </c>
      <c r="H970" s="63">
        <f t="shared" si="140"/>
        <v>0</v>
      </c>
    </row>
    <row r="971" spans="1:8" ht="12.75">
      <c r="A971" s="31"/>
      <c r="B971" s="7"/>
      <c r="C971" s="34" t="s">
        <v>8</v>
      </c>
      <c r="D971" s="34"/>
      <c r="E971" s="35" t="s">
        <v>263</v>
      </c>
      <c r="F971" s="63">
        <f t="shared" si="140"/>
        <v>0</v>
      </c>
      <c r="G971" s="63">
        <f t="shared" si="140"/>
        <v>0</v>
      </c>
      <c r="H971" s="63">
        <f t="shared" si="140"/>
        <v>0</v>
      </c>
    </row>
    <row r="972" spans="1:8" ht="102">
      <c r="A972" s="31"/>
      <c r="B972" s="7"/>
      <c r="C972" s="34" t="s">
        <v>20</v>
      </c>
      <c r="D972" s="34"/>
      <c r="E972" s="35" t="s">
        <v>321</v>
      </c>
      <c r="F972" s="63">
        <f t="shared" si="140"/>
        <v>0</v>
      </c>
      <c r="G972" s="63">
        <f t="shared" si="140"/>
        <v>0</v>
      </c>
      <c r="H972" s="63">
        <f t="shared" si="140"/>
        <v>0</v>
      </c>
    </row>
    <row r="973" spans="1:8" ht="12.75">
      <c r="A973" s="31"/>
      <c r="B973" s="7"/>
      <c r="C973" s="34"/>
      <c r="D973" s="34" t="s">
        <v>60</v>
      </c>
      <c r="E973" s="35" t="s">
        <v>278</v>
      </c>
      <c r="F973" s="63"/>
      <c r="G973" s="63"/>
      <c r="H973" s="62"/>
    </row>
    <row r="974" spans="1:8" ht="12.75">
      <c r="A974" s="31"/>
      <c r="B974" s="44" t="s">
        <v>229</v>
      </c>
      <c r="C974" s="44"/>
      <c r="D974" s="44"/>
      <c r="E974" s="45" t="s">
        <v>323</v>
      </c>
      <c r="F974" s="63">
        <f>F975</f>
        <v>83950</v>
      </c>
      <c r="G974" s="63">
        <f>G975</f>
        <v>90750</v>
      </c>
      <c r="H974" s="63">
        <f>H975</f>
        <v>97530</v>
      </c>
    </row>
    <row r="975" spans="1:8" ht="51">
      <c r="A975" s="31"/>
      <c r="B975" s="34"/>
      <c r="C975" s="34" t="s">
        <v>21</v>
      </c>
      <c r="D975" s="34"/>
      <c r="E975" s="35" t="s">
        <v>322</v>
      </c>
      <c r="F975" s="63">
        <f>F976+F978+F980</f>
        <v>83950</v>
      </c>
      <c r="G975" s="63">
        <f>G976+G978+G980</f>
        <v>90750</v>
      </c>
      <c r="H975" s="63">
        <f>H976+H978+H980</f>
        <v>97530</v>
      </c>
    </row>
    <row r="976" spans="1:8" ht="25.5">
      <c r="A976" s="31"/>
      <c r="B976" s="34"/>
      <c r="C976" s="34" t="s">
        <v>22</v>
      </c>
      <c r="D976" s="30"/>
      <c r="E976" s="35" t="s">
        <v>23</v>
      </c>
      <c r="F976" s="63">
        <f>F977</f>
        <v>26790</v>
      </c>
      <c r="G976" s="63">
        <f>G977</f>
        <v>28970</v>
      </c>
      <c r="H976" s="63">
        <f>H977</f>
        <v>31130</v>
      </c>
    </row>
    <row r="977" spans="1:8" ht="25.5">
      <c r="A977" s="31"/>
      <c r="B977" s="34"/>
      <c r="C977" s="34"/>
      <c r="D977" s="34" t="s">
        <v>51</v>
      </c>
      <c r="E977" s="35" t="s">
        <v>250</v>
      </c>
      <c r="F977" s="63">
        <v>26790</v>
      </c>
      <c r="G977" s="63">
        <v>28970</v>
      </c>
      <c r="H977" s="62">
        <v>31130</v>
      </c>
    </row>
    <row r="978" spans="1:8" ht="25.5">
      <c r="A978" s="31"/>
      <c r="B978" s="34"/>
      <c r="C978" s="34" t="s">
        <v>24</v>
      </c>
      <c r="D978" s="34"/>
      <c r="E978" s="35" t="s">
        <v>25</v>
      </c>
      <c r="F978" s="63">
        <f>F979</f>
        <v>9540</v>
      </c>
      <c r="G978" s="63">
        <f>G979</f>
        <v>10300</v>
      </c>
      <c r="H978" s="63">
        <f>H979</f>
        <v>11070</v>
      </c>
    </row>
    <row r="979" spans="1:8" ht="25.5">
      <c r="A979" s="31"/>
      <c r="B979" s="34"/>
      <c r="C979" s="34"/>
      <c r="D979" s="34" t="s">
        <v>51</v>
      </c>
      <c r="E979" s="35" t="s">
        <v>250</v>
      </c>
      <c r="F979" s="63">
        <v>9540</v>
      </c>
      <c r="G979" s="63">
        <v>10300</v>
      </c>
      <c r="H979" s="62">
        <v>11070</v>
      </c>
    </row>
    <row r="980" spans="1:8" ht="25.5">
      <c r="A980" s="31"/>
      <c r="B980" s="34"/>
      <c r="C980" s="34" t="s">
        <v>26</v>
      </c>
      <c r="D980" s="34"/>
      <c r="E980" s="35" t="s">
        <v>27</v>
      </c>
      <c r="F980" s="63">
        <f>F981</f>
        <v>47620</v>
      </c>
      <c r="G980" s="63">
        <f>G981</f>
        <v>51480</v>
      </c>
      <c r="H980" s="63">
        <f>H981</f>
        <v>55330</v>
      </c>
    </row>
    <row r="981" spans="1:8" ht="25.5">
      <c r="A981" s="31"/>
      <c r="B981" s="34"/>
      <c r="C981" s="34"/>
      <c r="D981" s="34" t="s">
        <v>51</v>
      </c>
      <c r="E981" s="35" t="s">
        <v>250</v>
      </c>
      <c r="F981" s="63">
        <v>47620</v>
      </c>
      <c r="G981" s="63">
        <v>51480</v>
      </c>
      <c r="H981" s="62">
        <v>55330</v>
      </c>
    </row>
    <row r="982" spans="1:8" ht="25.5">
      <c r="A982" s="31"/>
      <c r="B982" s="44" t="s">
        <v>230</v>
      </c>
      <c r="C982" s="47"/>
      <c r="D982" s="47"/>
      <c r="E982" s="45" t="s">
        <v>324</v>
      </c>
      <c r="F982" s="63">
        <f aca="true" t="shared" si="141" ref="F982:H983">F983</f>
        <v>19852</v>
      </c>
      <c r="G982" s="63">
        <f t="shared" si="141"/>
        <v>22235</v>
      </c>
      <c r="H982" s="63">
        <f t="shared" si="141"/>
        <v>24926</v>
      </c>
    </row>
    <row r="983" spans="1:8" ht="12.75">
      <c r="A983" s="31"/>
      <c r="B983" s="34"/>
      <c r="C983" s="34" t="s">
        <v>8</v>
      </c>
      <c r="D983" s="34"/>
      <c r="E983" s="35" t="s">
        <v>263</v>
      </c>
      <c r="F983" s="63">
        <f t="shared" si="141"/>
        <v>19852</v>
      </c>
      <c r="G983" s="63">
        <f t="shared" si="141"/>
        <v>22235</v>
      </c>
      <c r="H983" s="63">
        <f t="shared" si="141"/>
        <v>24926</v>
      </c>
    </row>
    <row r="984" spans="1:8" ht="76.5">
      <c r="A984" s="31"/>
      <c r="B984" s="34"/>
      <c r="C984" s="34" t="s">
        <v>15</v>
      </c>
      <c r="D984" s="34"/>
      <c r="E984" s="35" t="s">
        <v>320</v>
      </c>
      <c r="F984" s="63">
        <f>F985+F987</f>
        <v>19852</v>
      </c>
      <c r="G984" s="63">
        <f>G985+G987</f>
        <v>22235</v>
      </c>
      <c r="H984" s="63">
        <f>H985+H987</f>
        <v>24926</v>
      </c>
    </row>
    <row r="985" spans="1:8" ht="89.25">
      <c r="A985" s="31"/>
      <c r="B985" s="34"/>
      <c r="C985" s="34" t="s">
        <v>16</v>
      </c>
      <c r="D985" s="34"/>
      <c r="E985" s="35" t="s">
        <v>18</v>
      </c>
      <c r="F985" s="63">
        <f>F986</f>
        <v>13235</v>
      </c>
      <c r="G985" s="63">
        <f>G986</f>
        <v>14824</v>
      </c>
      <c r="H985" s="63">
        <f>H986</f>
        <v>16617</v>
      </c>
    </row>
    <row r="986" spans="1:8" ht="12.75">
      <c r="A986" s="31"/>
      <c r="B986" s="34"/>
      <c r="C986" s="34"/>
      <c r="D986" s="34" t="s">
        <v>60</v>
      </c>
      <c r="E986" s="35" t="s">
        <v>278</v>
      </c>
      <c r="F986" s="63">
        <v>13235</v>
      </c>
      <c r="G986" s="63">
        <v>14824</v>
      </c>
      <c r="H986" s="62">
        <v>16617</v>
      </c>
    </row>
    <row r="987" spans="1:8" ht="76.5">
      <c r="A987" s="31"/>
      <c r="B987" s="34"/>
      <c r="C987" s="34" t="s">
        <v>17</v>
      </c>
      <c r="D987" s="34"/>
      <c r="E987" s="35" t="s">
        <v>19</v>
      </c>
      <c r="F987" s="63">
        <f>F988</f>
        <v>6617</v>
      </c>
      <c r="G987" s="63">
        <f>G988</f>
        <v>7411</v>
      </c>
      <c r="H987" s="63">
        <f>H988</f>
        <v>8309</v>
      </c>
    </row>
    <row r="988" spans="1:8" ht="12.75">
      <c r="A988" s="31"/>
      <c r="B988" s="34"/>
      <c r="C988" s="34"/>
      <c r="D988" s="34" t="s">
        <v>60</v>
      </c>
      <c r="E988" s="35" t="s">
        <v>278</v>
      </c>
      <c r="F988" s="63">
        <v>6617</v>
      </c>
      <c r="G988" s="63">
        <v>7411</v>
      </c>
      <c r="H988" s="62">
        <v>8309</v>
      </c>
    </row>
    <row r="989" spans="1:8" ht="25.5">
      <c r="A989" s="65">
        <v>700</v>
      </c>
      <c r="B989" s="66"/>
      <c r="C989" s="66"/>
      <c r="D989" s="66"/>
      <c r="E989" s="66" t="s">
        <v>145</v>
      </c>
      <c r="F989" s="68">
        <f>F990+F1016</f>
        <v>2877762</v>
      </c>
      <c r="G989" s="68">
        <f>G990+G1016</f>
        <v>3079935</v>
      </c>
      <c r="H989" s="68">
        <f>H990+H1016</f>
        <v>3180656</v>
      </c>
    </row>
    <row r="990" spans="1:8" ht="12.75">
      <c r="A990" s="31"/>
      <c r="B990" s="54" t="s">
        <v>70</v>
      </c>
      <c r="C990" s="54"/>
      <c r="D990" s="54"/>
      <c r="E990" s="55" t="s">
        <v>292</v>
      </c>
      <c r="F990" s="74">
        <f>F991+F1006+F1010</f>
        <v>2717400</v>
      </c>
      <c r="G990" s="74">
        <f>G991+G1006+G1010</f>
        <v>2905800</v>
      </c>
      <c r="H990" s="74">
        <f>H991+H1006+H1010</f>
        <v>2992500</v>
      </c>
    </row>
    <row r="991" spans="1:8" ht="12.75">
      <c r="A991" s="31"/>
      <c r="B991" s="44" t="s">
        <v>71</v>
      </c>
      <c r="C991" s="44"/>
      <c r="D991" s="44"/>
      <c r="E991" s="45" t="s">
        <v>293</v>
      </c>
      <c r="F991" s="63">
        <f>F992+F996+F999</f>
        <v>2717400</v>
      </c>
      <c r="G991" s="63">
        <f>G992+G996+G999</f>
        <v>2905800</v>
      </c>
      <c r="H991" s="63">
        <f>H992+H996+H999</f>
        <v>2992500</v>
      </c>
    </row>
    <row r="992" spans="1:8" ht="38.25">
      <c r="A992" s="31"/>
      <c r="B992" s="34"/>
      <c r="C992" s="34" t="s">
        <v>212</v>
      </c>
      <c r="D992" s="34"/>
      <c r="E992" s="35" t="s">
        <v>294</v>
      </c>
      <c r="F992" s="63">
        <f aca="true" t="shared" si="142" ref="F992:H993">F993</f>
        <v>0</v>
      </c>
      <c r="G992" s="63">
        <f t="shared" si="142"/>
        <v>0</v>
      </c>
      <c r="H992" s="63">
        <f t="shared" si="142"/>
        <v>0</v>
      </c>
    </row>
    <row r="993" spans="1:8" ht="25.5">
      <c r="A993" s="31"/>
      <c r="B993" s="34"/>
      <c r="C993" s="34" t="s">
        <v>213</v>
      </c>
      <c r="D993" s="34"/>
      <c r="E993" s="35" t="s">
        <v>257</v>
      </c>
      <c r="F993" s="63">
        <f t="shared" si="142"/>
        <v>0</v>
      </c>
      <c r="G993" s="63">
        <f t="shared" si="142"/>
        <v>0</v>
      </c>
      <c r="H993" s="63">
        <f t="shared" si="142"/>
        <v>0</v>
      </c>
    </row>
    <row r="994" spans="1:8" ht="25.5">
      <c r="A994" s="31"/>
      <c r="B994" s="34"/>
      <c r="C994" s="34" t="s">
        <v>214</v>
      </c>
      <c r="D994" s="34" t="s">
        <v>51</v>
      </c>
      <c r="E994" s="35" t="s">
        <v>250</v>
      </c>
      <c r="F994" s="63"/>
      <c r="G994" s="63"/>
      <c r="H994" s="31"/>
    </row>
    <row r="995" spans="1:8" ht="38.25">
      <c r="A995" s="31"/>
      <c r="B995" s="34"/>
      <c r="C995" s="34"/>
      <c r="D995" s="30"/>
      <c r="E995" s="35" t="s">
        <v>260</v>
      </c>
      <c r="F995" s="63"/>
      <c r="G995" s="63"/>
      <c r="H995" s="62"/>
    </row>
    <row r="996" spans="1:8" ht="25.5">
      <c r="A996" s="31"/>
      <c r="B996" s="7"/>
      <c r="C996" s="34" t="s">
        <v>217</v>
      </c>
      <c r="D996" s="34"/>
      <c r="E996" s="35" t="s">
        <v>334</v>
      </c>
      <c r="F996" s="63">
        <f aca="true" t="shared" si="143" ref="F996:H997">F997</f>
        <v>0</v>
      </c>
      <c r="G996" s="63">
        <f t="shared" si="143"/>
        <v>0</v>
      </c>
      <c r="H996" s="63">
        <f t="shared" si="143"/>
        <v>0</v>
      </c>
    </row>
    <row r="997" spans="1:8" ht="25.5">
      <c r="A997" s="31"/>
      <c r="B997" s="7"/>
      <c r="C997" s="34" t="s">
        <v>218</v>
      </c>
      <c r="D997" s="34"/>
      <c r="E997" s="35" t="s">
        <v>219</v>
      </c>
      <c r="F997" s="63">
        <f t="shared" si="143"/>
        <v>0</v>
      </c>
      <c r="G997" s="63">
        <f t="shared" si="143"/>
        <v>0</v>
      </c>
      <c r="H997" s="63">
        <f t="shared" si="143"/>
        <v>0</v>
      </c>
    </row>
    <row r="998" spans="1:8" ht="25.5">
      <c r="A998" s="31"/>
      <c r="B998" s="7"/>
      <c r="C998" s="34"/>
      <c r="D998" s="34" t="s">
        <v>51</v>
      </c>
      <c r="E998" s="35" t="s">
        <v>250</v>
      </c>
      <c r="F998" s="63"/>
      <c r="G998" s="63"/>
      <c r="H998" s="62"/>
    </row>
    <row r="999" spans="1:8" ht="12.75">
      <c r="A999" s="31"/>
      <c r="B999" s="7"/>
      <c r="C999" s="34" t="s">
        <v>93</v>
      </c>
      <c r="D999" s="34"/>
      <c r="E999" s="35" t="s">
        <v>325</v>
      </c>
      <c r="F999" s="63">
        <f>F1000+F1003</f>
        <v>2717400</v>
      </c>
      <c r="G999" s="63">
        <f>G1000+G1003</f>
        <v>2905800</v>
      </c>
      <c r="H999" s="63">
        <f>H1000+H1003</f>
        <v>2992500</v>
      </c>
    </row>
    <row r="1000" spans="1:8" ht="76.5">
      <c r="A1000" s="31"/>
      <c r="B1000" s="7"/>
      <c r="C1000" s="34" t="s">
        <v>189</v>
      </c>
      <c r="D1000" s="34"/>
      <c r="E1000" s="35" t="s">
        <v>328</v>
      </c>
      <c r="F1000" s="63">
        <f aca="true" t="shared" si="144" ref="F1000:H1001">F1001</f>
        <v>0</v>
      </c>
      <c r="G1000" s="63">
        <f t="shared" si="144"/>
        <v>0</v>
      </c>
      <c r="H1000" s="63">
        <f t="shared" si="144"/>
        <v>0</v>
      </c>
    </row>
    <row r="1001" spans="1:8" ht="25.5">
      <c r="A1001" s="31"/>
      <c r="B1001" s="7"/>
      <c r="C1001" s="34" t="s">
        <v>215</v>
      </c>
      <c r="D1001" s="34"/>
      <c r="E1001" s="35" t="s">
        <v>216</v>
      </c>
      <c r="F1001" s="63">
        <f t="shared" si="144"/>
        <v>0</v>
      </c>
      <c r="G1001" s="63">
        <f t="shared" si="144"/>
        <v>0</v>
      </c>
      <c r="H1001" s="63">
        <f t="shared" si="144"/>
        <v>0</v>
      </c>
    </row>
    <row r="1002" spans="1:8" ht="25.5">
      <c r="A1002" s="31"/>
      <c r="B1002" s="7"/>
      <c r="C1002" s="34"/>
      <c r="D1002" s="34" t="s">
        <v>51</v>
      </c>
      <c r="E1002" s="35" t="s">
        <v>250</v>
      </c>
      <c r="F1002" s="63"/>
      <c r="G1002" s="63"/>
      <c r="H1002" s="62"/>
    </row>
    <row r="1003" spans="1:8" ht="89.25">
      <c r="A1003" s="31"/>
      <c r="B1003" s="7"/>
      <c r="C1003" s="34" t="s">
        <v>122</v>
      </c>
      <c r="D1003" s="34"/>
      <c r="E1003" s="35" t="s">
        <v>156</v>
      </c>
      <c r="F1003" s="63">
        <f aca="true" t="shared" si="145" ref="F1003:H1004">F1004</f>
        <v>2717400</v>
      </c>
      <c r="G1003" s="63">
        <f t="shared" si="145"/>
        <v>2905800</v>
      </c>
      <c r="H1003" s="63">
        <f t="shared" si="145"/>
        <v>2992500</v>
      </c>
    </row>
    <row r="1004" spans="1:8" ht="54.75" customHeight="1">
      <c r="A1004" s="31"/>
      <c r="B1004" s="7"/>
      <c r="C1004" s="34" t="s">
        <v>222</v>
      </c>
      <c r="D1004" s="34"/>
      <c r="E1004" s="35" t="s">
        <v>223</v>
      </c>
      <c r="F1004" s="63">
        <f t="shared" si="145"/>
        <v>2717400</v>
      </c>
      <c r="G1004" s="63">
        <f t="shared" si="145"/>
        <v>2905800</v>
      </c>
      <c r="H1004" s="63">
        <f t="shared" si="145"/>
        <v>2992500</v>
      </c>
    </row>
    <row r="1005" spans="1:8" ht="25.5">
      <c r="A1005" s="31"/>
      <c r="B1005" s="7"/>
      <c r="C1005" s="34"/>
      <c r="D1005" s="34" t="s">
        <v>51</v>
      </c>
      <c r="E1005" s="35" t="s">
        <v>250</v>
      </c>
      <c r="F1005" s="63">
        <v>2717400</v>
      </c>
      <c r="G1005" s="63">
        <v>2905800</v>
      </c>
      <c r="H1005" s="62">
        <v>2992500</v>
      </c>
    </row>
    <row r="1006" spans="1:8" ht="25.5">
      <c r="A1006" s="31"/>
      <c r="B1006" s="44" t="s">
        <v>72</v>
      </c>
      <c r="C1006" s="44"/>
      <c r="D1006" s="44"/>
      <c r="E1006" s="45" t="s">
        <v>296</v>
      </c>
      <c r="F1006" s="63">
        <f>F1007</f>
        <v>0</v>
      </c>
      <c r="G1006" s="63">
        <f aca="true" t="shared" si="146" ref="G1006:H1008">G1007</f>
        <v>0</v>
      </c>
      <c r="H1006" s="63">
        <f t="shared" si="146"/>
        <v>0</v>
      </c>
    </row>
    <row r="1007" spans="1:8" ht="25.5">
      <c r="A1007" s="31"/>
      <c r="B1007" s="34"/>
      <c r="C1007" s="34" t="s">
        <v>337</v>
      </c>
      <c r="D1007" s="34"/>
      <c r="E1007" s="35" t="s">
        <v>338</v>
      </c>
      <c r="F1007" s="63">
        <f>F1008</f>
        <v>0</v>
      </c>
      <c r="G1007" s="63">
        <f t="shared" si="146"/>
        <v>0</v>
      </c>
      <c r="H1007" s="63">
        <f t="shared" si="146"/>
        <v>0</v>
      </c>
    </row>
    <row r="1008" spans="1:8" ht="12.75">
      <c r="A1008" s="31"/>
      <c r="B1008" s="34"/>
      <c r="C1008" s="34" t="s">
        <v>339</v>
      </c>
      <c r="D1008" s="34"/>
      <c r="E1008" s="35" t="s">
        <v>340</v>
      </c>
      <c r="F1008" s="63">
        <f>F1009</f>
        <v>0</v>
      </c>
      <c r="G1008" s="63">
        <f t="shared" si="146"/>
        <v>0</v>
      </c>
      <c r="H1008" s="63">
        <f t="shared" si="146"/>
        <v>0</v>
      </c>
    </row>
    <row r="1009" spans="1:8" ht="25.5">
      <c r="A1009" s="31"/>
      <c r="B1009" s="34"/>
      <c r="C1009" s="34"/>
      <c r="D1009" s="34" t="s">
        <v>51</v>
      </c>
      <c r="E1009" s="35" t="s">
        <v>250</v>
      </c>
      <c r="F1009" s="63"/>
      <c r="G1009" s="63"/>
      <c r="H1009" s="62"/>
    </row>
    <row r="1010" spans="1:8" ht="25.5">
      <c r="A1010" s="31"/>
      <c r="B1010" s="44" t="s">
        <v>73</v>
      </c>
      <c r="C1010" s="44"/>
      <c r="D1010" s="44"/>
      <c r="E1010" s="45" t="s">
        <v>297</v>
      </c>
      <c r="F1010" s="63">
        <f>F1011</f>
        <v>0</v>
      </c>
      <c r="G1010" s="63">
        <f>G1011</f>
        <v>0</v>
      </c>
      <c r="H1010" s="63">
        <f>H1011</f>
        <v>0</v>
      </c>
    </row>
    <row r="1011" spans="1:8" ht="25.5">
      <c r="A1011" s="31"/>
      <c r="B1011" s="7"/>
      <c r="C1011" s="34" t="s">
        <v>319</v>
      </c>
      <c r="D1011" s="34"/>
      <c r="E1011" s="35" t="s">
        <v>298</v>
      </c>
      <c r="F1011" s="63">
        <f>F1012+F1014</f>
        <v>0</v>
      </c>
      <c r="G1011" s="63">
        <f>G1012+G1014</f>
        <v>0</v>
      </c>
      <c r="H1011" s="63">
        <f>H1012+H1014</f>
        <v>0</v>
      </c>
    </row>
    <row r="1012" spans="1:8" ht="76.5">
      <c r="A1012" s="31"/>
      <c r="B1012" s="7"/>
      <c r="C1012" s="34" t="s">
        <v>341</v>
      </c>
      <c r="D1012" s="34"/>
      <c r="E1012" s="35" t="s">
        <v>299</v>
      </c>
      <c r="F1012" s="63">
        <f>F1013</f>
        <v>0</v>
      </c>
      <c r="G1012" s="63">
        <f>G1013</f>
        <v>0</v>
      </c>
      <c r="H1012" s="63">
        <f>H1013</f>
        <v>0</v>
      </c>
    </row>
    <row r="1013" spans="1:8" ht="12.75">
      <c r="A1013" s="31"/>
      <c r="B1013" s="7"/>
      <c r="C1013" s="34"/>
      <c r="D1013" s="34" t="s">
        <v>50</v>
      </c>
      <c r="E1013" s="35" t="s">
        <v>249</v>
      </c>
      <c r="F1013" s="63"/>
      <c r="G1013" s="63"/>
      <c r="H1013" s="62"/>
    </row>
    <row r="1014" spans="1:8" ht="63.75">
      <c r="A1014" s="31"/>
      <c r="B1014" s="7"/>
      <c r="C1014" s="34" t="s">
        <v>342</v>
      </c>
      <c r="D1014" s="34"/>
      <c r="E1014" s="35" t="s">
        <v>300</v>
      </c>
      <c r="F1014" s="63">
        <f>F1015</f>
        <v>0</v>
      </c>
      <c r="G1014" s="63">
        <f>G1015</f>
        <v>0</v>
      </c>
      <c r="H1014" s="63">
        <f>H1015</f>
        <v>0</v>
      </c>
    </row>
    <row r="1015" spans="1:8" ht="12.75">
      <c r="A1015" s="31"/>
      <c r="B1015" s="7"/>
      <c r="C1015" s="34"/>
      <c r="D1015" s="34" t="s">
        <v>50</v>
      </c>
      <c r="E1015" s="35" t="s">
        <v>249</v>
      </c>
      <c r="F1015" s="63"/>
      <c r="G1015" s="63"/>
      <c r="H1015" s="62"/>
    </row>
    <row r="1016" spans="1:8" ht="12.75">
      <c r="A1016" s="31"/>
      <c r="B1016" s="54">
        <v>1000</v>
      </c>
      <c r="C1016" s="54"/>
      <c r="D1016" s="54"/>
      <c r="E1016" s="55" t="s">
        <v>314</v>
      </c>
      <c r="F1016" s="99">
        <f>F1017+F1021+F1029</f>
        <v>160362</v>
      </c>
      <c r="G1016" s="99">
        <f>G1017+G1021+G1029</f>
        <v>174135</v>
      </c>
      <c r="H1016" s="99">
        <f>H1017+H1021+H1029</f>
        <v>188156</v>
      </c>
    </row>
    <row r="1017" spans="1:8" ht="25.5">
      <c r="A1017" s="31"/>
      <c r="B1017" s="44">
        <v>1003</v>
      </c>
      <c r="C1017" s="44"/>
      <c r="D1017" s="44"/>
      <c r="E1017" s="45" t="s">
        <v>317</v>
      </c>
      <c r="F1017" s="63">
        <f aca="true" t="shared" si="147" ref="F1017:H1019">F1018</f>
        <v>0</v>
      </c>
      <c r="G1017" s="63">
        <f t="shared" si="147"/>
        <v>0</v>
      </c>
      <c r="H1017" s="63">
        <f t="shared" si="147"/>
        <v>0</v>
      </c>
    </row>
    <row r="1018" spans="1:8" ht="12.75">
      <c r="A1018" s="31"/>
      <c r="B1018" s="7"/>
      <c r="C1018" s="34" t="s">
        <v>8</v>
      </c>
      <c r="D1018" s="34"/>
      <c r="E1018" s="35" t="s">
        <v>263</v>
      </c>
      <c r="F1018" s="63">
        <f t="shared" si="147"/>
        <v>0</v>
      </c>
      <c r="G1018" s="63">
        <f t="shared" si="147"/>
        <v>0</v>
      </c>
      <c r="H1018" s="63">
        <f t="shared" si="147"/>
        <v>0</v>
      </c>
    </row>
    <row r="1019" spans="1:8" ht="102">
      <c r="A1019" s="31"/>
      <c r="B1019" s="7"/>
      <c r="C1019" s="34" t="s">
        <v>20</v>
      </c>
      <c r="D1019" s="34"/>
      <c r="E1019" s="35" t="s">
        <v>321</v>
      </c>
      <c r="F1019" s="63">
        <f t="shared" si="147"/>
        <v>0</v>
      </c>
      <c r="G1019" s="63">
        <f t="shared" si="147"/>
        <v>0</v>
      </c>
      <c r="H1019" s="63">
        <f t="shared" si="147"/>
        <v>0</v>
      </c>
    </row>
    <row r="1020" spans="1:8" ht="12.75">
      <c r="A1020" s="31"/>
      <c r="B1020" s="7"/>
      <c r="C1020" s="34"/>
      <c r="D1020" s="34" t="s">
        <v>60</v>
      </c>
      <c r="E1020" s="35" t="s">
        <v>278</v>
      </c>
      <c r="F1020" s="63"/>
      <c r="G1020" s="63"/>
      <c r="H1020" s="62"/>
    </row>
    <row r="1021" spans="1:8" ht="12.75">
      <c r="A1021" s="31"/>
      <c r="B1021" s="44" t="s">
        <v>229</v>
      </c>
      <c r="C1021" s="44"/>
      <c r="D1021" s="44"/>
      <c r="E1021" s="45" t="s">
        <v>323</v>
      </c>
      <c r="F1021" s="63">
        <f>F1022</f>
        <v>140510</v>
      </c>
      <c r="G1021" s="63">
        <f>G1022</f>
        <v>151900</v>
      </c>
      <c r="H1021" s="63">
        <f>H1022</f>
        <v>163230</v>
      </c>
    </row>
    <row r="1022" spans="1:8" ht="51">
      <c r="A1022" s="31"/>
      <c r="B1022" s="34"/>
      <c r="C1022" s="34" t="s">
        <v>21</v>
      </c>
      <c r="D1022" s="34"/>
      <c r="E1022" s="35" t="s">
        <v>322</v>
      </c>
      <c r="F1022" s="63">
        <f>F1023+F1025+F1027</f>
        <v>140510</v>
      </c>
      <c r="G1022" s="63">
        <f>G1023+G1025+G1027</f>
        <v>151900</v>
      </c>
      <c r="H1022" s="63">
        <f>H1023+H1025+H1027</f>
        <v>163230</v>
      </c>
    </row>
    <row r="1023" spans="1:8" ht="25.5">
      <c r="A1023" s="31"/>
      <c r="B1023" s="34"/>
      <c r="C1023" s="34" t="s">
        <v>22</v>
      </c>
      <c r="D1023" s="30"/>
      <c r="E1023" s="35" t="s">
        <v>23</v>
      </c>
      <c r="F1023" s="63">
        <f>F1024</f>
        <v>35020</v>
      </c>
      <c r="G1023" s="63">
        <f>G1024</f>
        <v>37850</v>
      </c>
      <c r="H1023" s="63">
        <f>H1024</f>
        <v>40670</v>
      </c>
    </row>
    <row r="1024" spans="1:8" ht="25.5">
      <c r="A1024" s="31"/>
      <c r="B1024" s="34"/>
      <c r="C1024" s="34"/>
      <c r="D1024" s="34" t="s">
        <v>51</v>
      </c>
      <c r="E1024" s="35" t="s">
        <v>250</v>
      </c>
      <c r="F1024" s="63">
        <v>35020</v>
      </c>
      <c r="G1024" s="63">
        <v>37850</v>
      </c>
      <c r="H1024" s="62">
        <v>40670</v>
      </c>
    </row>
    <row r="1025" spans="1:8" ht="25.5">
      <c r="A1025" s="31"/>
      <c r="B1025" s="34"/>
      <c r="C1025" s="34" t="s">
        <v>24</v>
      </c>
      <c r="D1025" s="34"/>
      <c r="E1025" s="35" t="s">
        <v>25</v>
      </c>
      <c r="F1025" s="63">
        <f>F1026</f>
        <v>12390</v>
      </c>
      <c r="G1025" s="63">
        <f>G1026</f>
        <v>13400</v>
      </c>
      <c r="H1025" s="63">
        <f>H1026</f>
        <v>14390</v>
      </c>
    </row>
    <row r="1026" spans="1:8" ht="25.5">
      <c r="A1026" s="31"/>
      <c r="B1026" s="34"/>
      <c r="C1026" s="34"/>
      <c r="D1026" s="34" t="s">
        <v>51</v>
      </c>
      <c r="E1026" s="35" t="s">
        <v>250</v>
      </c>
      <c r="F1026" s="63">
        <v>12390</v>
      </c>
      <c r="G1026" s="63">
        <v>13400</v>
      </c>
      <c r="H1026" s="62">
        <v>14390</v>
      </c>
    </row>
    <row r="1027" spans="1:8" ht="25.5">
      <c r="A1027" s="31"/>
      <c r="B1027" s="34"/>
      <c r="C1027" s="34" t="s">
        <v>26</v>
      </c>
      <c r="D1027" s="34"/>
      <c r="E1027" s="35" t="s">
        <v>27</v>
      </c>
      <c r="F1027" s="63">
        <f>F1028</f>
        <v>93100</v>
      </c>
      <c r="G1027" s="63">
        <f>G1028</f>
        <v>100650</v>
      </c>
      <c r="H1027" s="63">
        <f>H1028</f>
        <v>108170</v>
      </c>
    </row>
    <row r="1028" spans="1:8" ht="25.5">
      <c r="A1028" s="31"/>
      <c r="B1028" s="34"/>
      <c r="C1028" s="34"/>
      <c r="D1028" s="34" t="s">
        <v>51</v>
      </c>
      <c r="E1028" s="35" t="s">
        <v>250</v>
      </c>
      <c r="F1028" s="63">
        <v>93100</v>
      </c>
      <c r="G1028" s="63">
        <v>100650</v>
      </c>
      <c r="H1028" s="62">
        <v>108170</v>
      </c>
    </row>
    <row r="1029" spans="1:8" ht="25.5">
      <c r="A1029" s="31"/>
      <c r="B1029" s="44" t="s">
        <v>230</v>
      </c>
      <c r="C1029" s="47"/>
      <c r="D1029" s="47"/>
      <c r="E1029" s="45" t="s">
        <v>324</v>
      </c>
      <c r="F1029" s="63">
        <f aca="true" t="shared" si="148" ref="F1029:H1030">F1030</f>
        <v>19852</v>
      </c>
      <c r="G1029" s="63">
        <f t="shared" si="148"/>
        <v>22235</v>
      </c>
      <c r="H1029" s="63">
        <f t="shared" si="148"/>
        <v>24926</v>
      </c>
    </row>
    <row r="1030" spans="1:8" ht="12.75">
      <c r="A1030" s="31"/>
      <c r="B1030" s="34"/>
      <c r="C1030" s="34" t="s">
        <v>8</v>
      </c>
      <c r="D1030" s="34"/>
      <c r="E1030" s="35" t="s">
        <v>263</v>
      </c>
      <c r="F1030" s="63">
        <f t="shared" si="148"/>
        <v>19852</v>
      </c>
      <c r="G1030" s="63">
        <f t="shared" si="148"/>
        <v>22235</v>
      </c>
      <c r="H1030" s="63">
        <f t="shared" si="148"/>
        <v>24926</v>
      </c>
    </row>
    <row r="1031" spans="1:8" ht="76.5">
      <c r="A1031" s="31"/>
      <c r="B1031" s="34"/>
      <c r="C1031" s="34" t="s">
        <v>15</v>
      </c>
      <c r="D1031" s="34"/>
      <c r="E1031" s="35" t="s">
        <v>320</v>
      </c>
      <c r="F1031" s="63">
        <f>F1032+F1034</f>
        <v>19852</v>
      </c>
      <c r="G1031" s="63">
        <f>G1032+G1034</f>
        <v>22235</v>
      </c>
      <c r="H1031" s="63">
        <f>H1032+H1034</f>
        <v>24926</v>
      </c>
    </row>
    <row r="1032" spans="1:8" ht="89.25">
      <c r="A1032" s="31"/>
      <c r="B1032" s="34"/>
      <c r="C1032" s="34" t="s">
        <v>16</v>
      </c>
      <c r="D1032" s="34"/>
      <c r="E1032" s="35" t="s">
        <v>18</v>
      </c>
      <c r="F1032" s="63">
        <f>F1033</f>
        <v>13235</v>
      </c>
      <c r="G1032" s="63">
        <f>G1033</f>
        <v>14824</v>
      </c>
      <c r="H1032" s="63">
        <f>H1033</f>
        <v>16617</v>
      </c>
    </row>
    <row r="1033" spans="1:8" ht="12.75">
      <c r="A1033" s="31"/>
      <c r="B1033" s="34"/>
      <c r="C1033" s="34"/>
      <c r="D1033" s="34" t="s">
        <v>60</v>
      </c>
      <c r="E1033" s="35" t="s">
        <v>278</v>
      </c>
      <c r="F1033" s="63">
        <v>13235</v>
      </c>
      <c r="G1033" s="63">
        <v>14824</v>
      </c>
      <c r="H1033" s="62">
        <v>16617</v>
      </c>
    </row>
    <row r="1034" spans="1:8" ht="76.5">
      <c r="A1034" s="31"/>
      <c r="B1034" s="34"/>
      <c r="C1034" s="34" t="s">
        <v>17</v>
      </c>
      <c r="D1034" s="34"/>
      <c r="E1034" s="35" t="s">
        <v>19</v>
      </c>
      <c r="F1034" s="63">
        <f>F1035</f>
        <v>6617</v>
      </c>
      <c r="G1034" s="63">
        <f>G1035</f>
        <v>7411</v>
      </c>
      <c r="H1034" s="63">
        <f>H1035</f>
        <v>8309</v>
      </c>
    </row>
    <row r="1035" spans="1:8" ht="12.75">
      <c r="A1035" s="31"/>
      <c r="B1035" s="34"/>
      <c r="C1035" s="34"/>
      <c r="D1035" s="34" t="s">
        <v>60</v>
      </c>
      <c r="E1035" s="35" t="s">
        <v>278</v>
      </c>
      <c r="F1035" s="63">
        <v>6617</v>
      </c>
      <c r="G1035" s="63">
        <v>7411</v>
      </c>
      <c r="H1035" s="62">
        <v>8309</v>
      </c>
    </row>
    <row r="1036" spans="1:8" s="69" customFormat="1" ht="25.5">
      <c r="A1036" s="65">
        <v>700</v>
      </c>
      <c r="B1036" s="65"/>
      <c r="C1036" s="65"/>
      <c r="D1036" s="65"/>
      <c r="E1036" s="96" t="s">
        <v>148</v>
      </c>
      <c r="F1036" s="65">
        <f>F1037+F1041</f>
        <v>1624253</v>
      </c>
      <c r="G1036" s="65">
        <f>G1037+G1041</f>
        <v>1694300</v>
      </c>
      <c r="H1036" s="65">
        <f>H1037+H1041</f>
        <v>1887900</v>
      </c>
    </row>
    <row r="1037" spans="1:8" ht="12.75">
      <c r="A1037" s="31"/>
      <c r="B1037" s="44" t="s">
        <v>71</v>
      </c>
      <c r="C1037" s="44"/>
      <c r="D1037" s="44"/>
      <c r="E1037" s="45" t="s">
        <v>293</v>
      </c>
      <c r="F1037" s="31">
        <f aca="true" t="shared" si="149" ref="F1037:H1039">F1038</f>
        <v>1604400</v>
      </c>
      <c r="G1037" s="31">
        <f t="shared" si="149"/>
        <v>1694300</v>
      </c>
      <c r="H1037" s="31">
        <f t="shared" si="149"/>
        <v>1887900</v>
      </c>
    </row>
    <row r="1038" spans="1:8" ht="25.5">
      <c r="A1038" s="31"/>
      <c r="B1038" s="31"/>
      <c r="C1038" s="34" t="s">
        <v>220</v>
      </c>
      <c r="D1038" s="34"/>
      <c r="E1038" s="35" t="s">
        <v>295</v>
      </c>
      <c r="F1038" s="31">
        <f t="shared" si="149"/>
        <v>1604400</v>
      </c>
      <c r="G1038" s="31">
        <f t="shared" si="149"/>
        <v>1694300</v>
      </c>
      <c r="H1038" s="31">
        <f t="shared" si="149"/>
        <v>1887900</v>
      </c>
    </row>
    <row r="1039" spans="1:8" ht="25.5">
      <c r="A1039" s="31"/>
      <c r="B1039" s="31"/>
      <c r="C1039" s="34" t="s">
        <v>221</v>
      </c>
      <c r="D1039" s="34"/>
      <c r="E1039" s="35" t="s">
        <v>257</v>
      </c>
      <c r="F1039" s="31">
        <f t="shared" si="149"/>
        <v>1604400</v>
      </c>
      <c r="G1039" s="31">
        <f t="shared" si="149"/>
        <v>1694300</v>
      </c>
      <c r="H1039" s="31">
        <f t="shared" si="149"/>
        <v>1887900</v>
      </c>
    </row>
    <row r="1040" spans="1:8" ht="25.5">
      <c r="A1040" s="31"/>
      <c r="B1040" s="31"/>
      <c r="C1040" s="34"/>
      <c r="D1040" s="34" t="s">
        <v>51</v>
      </c>
      <c r="E1040" s="35" t="s">
        <v>250</v>
      </c>
      <c r="F1040" s="31">
        <v>1604400</v>
      </c>
      <c r="G1040" s="62">
        <v>1694300</v>
      </c>
      <c r="H1040" s="62">
        <v>1887900</v>
      </c>
    </row>
    <row r="1041" spans="1:8" ht="12.75">
      <c r="A1041" s="31"/>
      <c r="B1041" s="54">
        <v>1000</v>
      </c>
      <c r="C1041" s="54"/>
      <c r="D1041" s="54"/>
      <c r="E1041" s="55" t="s">
        <v>314</v>
      </c>
      <c r="F1041" s="103">
        <f>F1042+F1046</f>
        <v>19853</v>
      </c>
      <c r="G1041" s="103">
        <f>G1042+G1046</f>
        <v>0</v>
      </c>
      <c r="H1041" s="103">
        <f>H1042+H1046</f>
        <v>0</v>
      </c>
    </row>
    <row r="1042" spans="1:8" ht="25.5">
      <c r="A1042" s="31"/>
      <c r="B1042" s="44">
        <v>1003</v>
      </c>
      <c r="C1042" s="44"/>
      <c r="D1042" s="44"/>
      <c r="E1042" s="45" t="s">
        <v>317</v>
      </c>
      <c r="F1042" s="31">
        <f aca="true" t="shared" si="150" ref="F1042:H1044">F1043</f>
        <v>0</v>
      </c>
      <c r="G1042" s="31">
        <f t="shared" si="150"/>
        <v>0</v>
      </c>
      <c r="H1042" s="31">
        <f t="shared" si="150"/>
        <v>0</v>
      </c>
    </row>
    <row r="1043" spans="1:8" ht="12.75">
      <c r="A1043" s="31"/>
      <c r="B1043" s="7"/>
      <c r="C1043" s="34" t="s">
        <v>8</v>
      </c>
      <c r="D1043" s="34"/>
      <c r="E1043" s="35" t="s">
        <v>263</v>
      </c>
      <c r="F1043" s="31">
        <f t="shared" si="150"/>
        <v>0</v>
      </c>
      <c r="G1043" s="31">
        <f t="shared" si="150"/>
        <v>0</v>
      </c>
      <c r="H1043" s="31">
        <f t="shared" si="150"/>
        <v>0</v>
      </c>
    </row>
    <row r="1044" spans="1:8" ht="102">
      <c r="A1044" s="31"/>
      <c r="B1044" s="7"/>
      <c r="C1044" s="34" t="s">
        <v>20</v>
      </c>
      <c r="D1044" s="34"/>
      <c r="E1044" s="35" t="s">
        <v>321</v>
      </c>
      <c r="F1044" s="31">
        <f t="shared" si="150"/>
        <v>0</v>
      </c>
      <c r="G1044" s="31">
        <f t="shared" si="150"/>
        <v>0</v>
      </c>
      <c r="H1044" s="31">
        <f t="shared" si="150"/>
        <v>0</v>
      </c>
    </row>
    <row r="1045" spans="1:8" ht="12.75">
      <c r="A1045" s="31"/>
      <c r="B1045" s="7"/>
      <c r="C1045" s="34"/>
      <c r="D1045" s="34" t="s">
        <v>60</v>
      </c>
      <c r="E1045" s="35" t="s">
        <v>278</v>
      </c>
      <c r="F1045" s="31"/>
      <c r="G1045" s="31"/>
      <c r="H1045" s="31"/>
    </row>
    <row r="1046" spans="1:8" ht="25.5">
      <c r="A1046" s="31"/>
      <c r="B1046" s="44" t="s">
        <v>230</v>
      </c>
      <c r="C1046" s="47"/>
      <c r="D1046" s="47"/>
      <c r="E1046" s="45" t="s">
        <v>324</v>
      </c>
      <c r="F1046" s="31">
        <f aca="true" t="shared" si="151" ref="F1046:H1047">F1047</f>
        <v>19853</v>
      </c>
      <c r="G1046" s="31">
        <f t="shared" si="151"/>
        <v>0</v>
      </c>
      <c r="H1046" s="31">
        <f t="shared" si="151"/>
        <v>0</v>
      </c>
    </row>
    <row r="1047" spans="1:8" ht="12.75">
      <c r="A1047" s="31"/>
      <c r="B1047" s="34"/>
      <c r="C1047" s="34" t="s">
        <v>8</v>
      </c>
      <c r="D1047" s="34"/>
      <c r="E1047" s="35" t="s">
        <v>263</v>
      </c>
      <c r="F1047" s="31">
        <f t="shared" si="151"/>
        <v>19853</v>
      </c>
      <c r="G1047" s="31">
        <f t="shared" si="151"/>
        <v>0</v>
      </c>
      <c r="H1047" s="31">
        <f t="shared" si="151"/>
        <v>0</v>
      </c>
    </row>
    <row r="1048" spans="1:8" ht="76.5">
      <c r="A1048" s="31"/>
      <c r="B1048" s="34"/>
      <c r="C1048" s="34" t="s">
        <v>15</v>
      </c>
      <c r="D1048" s="34"/>
      <c r="E1048" s="35" t="s">
        <v>320</v>
      </c>
      <c r="F1048" s="31">
        <f>F1049+F1051</f>
        <v>19853</v>
      </c>
      <c r="G1048" s="31">
        <f>G1049+G1051</f>
        <v>0</v>
      </c>
      <c r="H1048" s="31">
        <f>H1049+H1051</f>
        <v>0</v>
      </c>
    </row>
    <row r="1049" spans="1:8" ht="89.25">
      <c r="A1049" s="31"/>
      <c r="B1049" s="34"/>
      <c r="C1049" s="34" t="s">
        <v>16</v>
      </c>
      <c r="D1049" s="34"/>
      <c r="E1049" s="35" t="s">
        <v>18</v>
      </c>
      <c r="F1049" s="31">
        <f>F1050</f>
        <v>13235</v>
      </c>
      <c r="G1049" s="31">
        <f>G1050</f>
        <v>0</v>
      </c>
      <c r="H1049" s="31">
        <f>H1050</f>
        <v>0</v>
      </c>
    </row>
    <row r="1050" spans="1:8" ht="12.75">
      <c r="A1050" s="31"/>
      <c r="B1050" s="34"/>
      <c r="C1050" s="34"/>
      <c r="D1050" s="34" t="s">
        <v>60</v>
      </c>
      <c r="E1050" s="35" t="s">
        <v>278</v>
      </c>
      <c r="F1050" s="31">
        <v>13235</v>
      </c>
      <c r="G1050" s="62">
        <v>0</v>
      </c>
      <c r="H1050" s="62">
        <v>0</v>
      </c>
    </row>
    <row r="1051" spans="1:8" ht="76.5">
      <c r="A1051" s="31"/>
      <c r="B1051" s="34"/>
      <c r="C1051" s="34" t="s">
        <v>17</v>
      </c>
      <c r="D1051" s="34"/>
      <c r="E1051" s="35" t="s">
        <v>19</v>
      </c>
      <c r="F1051" s="31">
        <f>F1052</f>
        <v>6618</v>
      </c>
      <c r="G1051" s="31">
        <f>G1052</f>
        <v>0</v>
      </c>
      <c r="H1051" s="31">
        <f>H1052</f>
        <v>0</v>
      </c>
    </row>
    <row r="1052" spans="1:8" ht="12.75">
      <c r="A1052" s="31"/>
      <c r="B1052" s="34"/>
      <c r="C1052" s="34"/>
      <c r="D1052" s="34" t="s">
        <v>60</v>
      </c>
      <c r="E1052" s="35" t="s">
        <v>278</v>
      </c>
      <c r="F1052" s="31">
        <v>6618</v>
      </c>
      <c r="G1052" s="62">
        <v>0</v>
      </c>
      <c r="H1052" s="62">
        <v>0</v>
      </c>
    </row>
    <row r="1053" spans="1:8" s="69" customFormat="1" ht="25.5">
      <c r="A1053" s="65">
        <v>700</v>
      </c>
      <c r="B1053" s="65"/>
      <c r="C1053" s="65"/>
      <c r="D1053" s="65"/>
      <c r="E1053" s="96" t="s">
        <v>149</v>
      </c>
      <c r="F1053" s="65">
        <f>F1054+F1060</f>
        <v>1824100</v>
      </c>
      <c r="G1053" s="65">
        <f>G1054+G1060</f>
        <v>1944266</v>
      </c>
      <c r="H1053" s="65">
        <f>H1054+H1060</f>
        <v>2030060</v>
      </c>
    </row>
    <row r="1054" spans="1:8" s="84" customFormat="1" ht="12.75">
      <c r="A1054" s="83"/>
      <c r="B1054" s="100" t="s">
        <v>71</v>
      </c>
      <c r="C1054" s="100"/>
      <c r="D1054" s="100"/>
      <c r="E1054" s="101" t="s">
        <v>293</v>
      </c>
      <c r="F1054" s="104">
        <f aca="true" t="shared" si="152" ref="F1054:H1057">F1055</f>
        <v>1809800</v>
      </c>
      <c r="G1054" s="104">
        <f t="shared" si="152"/>
        <v>1905700</v>
      </c>
      <c r="H1054" s="104">
        <f t="shared" si="152"/>
        <v>2012100</v>
      </c>
    </row>
    <row r="1055" spans="1:8" ht="12.75">
      <c r="A1055" s="31"/>
      <c r="B1055" s="44" t="s">
        <v>71</v>
      </c>
      <c r="C1055" s="44"/>
      <c r="D1055" s="44"/>
      <c r="E1055" s="45" t="s">
        <v>293</v>
      </c>
      <c r="F1055" s="31">
        <f t="shared" si="152"/>
        <v>1809800</v>
      </c>
      <c r="G1055" s="31">
        <f t="shared" si="152"/>
        <v>1905700</v>
      </c>
      <c r="H1055" s="31">
        <f t="shared" si="152"/>
        <v>2012100</v>
      </c>
    </row>
    <row r="1056" spans="1:8" ht="25.5">
      <c r="A1056" s="31"/>
      <c r="B1056" s="31"/>
      <c r="C1056" s="34" t="s">
        <v>220</v>
      </c>
      <c r="D1056" s="34"/>
      <c r="E1056" s="35" t="s">
        <v>295</v>
      </c>
      <c r="F1056" s="31">
        <f t="shared" si="152"/>
        <v>1809800</v>
      </c>
      <c r="G1056" s="31">
        <f t="shared" si="152"/>
        <v>1905700</v>
      </c>
      <c r="H1056" s="31">
        <f t="shared" si="152"/>
        <v>2012100</v>
      </c>
    </row>
    <row r="1057" spans="1:8" ht="25.5">
      <c r="A1057" s="31"/>
      <c r="B1057" s="31"/>
      <c r="C1057" s="34" t="s">
        <v>221</v>
      </c>
      <c r="D1057" s="34"/>
      <c r="E1057" s="35" t="s">
        <v>257</v>
      </c>
      <c r="F1057" s="31">
        <f t="shared" si="152"/>
        <v>1809800</v>
      </c>
      <c r="G1057" s="31">
        <f t="shared" si="152"/>
        <v>1905700</v>
      </c>
      <c r="H1057" s="31">
        <f t="shared" si="152"/>
        <v>2012100</v>
      </c>
    </row>
    <row r="1058" spans="1:8" ht="25.5">
      <c r="A1058" s="31"/>
      <c r="B1058" s="31"/>
      <c r="C1058" s="34"/>
      <c r="D1058" s="34" t="s">
        <v>51</v>
      </c>
      <c r="E1058" s="35" t="s">
        <v>250</v>
      </c>
      <c r="F1058" s="31">
        <v>1809800</v>
      </c>
      <c r="G1058" s="62">
        <v>1905700</v>
      </c>
      <c r="H1058" s="62">
        <v>2012100</v>
      </c>
    </row>
    <row r="1059" spans="1:8" ht="38.25">
      <c r="A1059" s="31"/>
      <c r="B1059" s="31"/>
      <c r="C1059" s="34"/>
      <c r="D1059" s="34"/>
      <c r="E1059" s="35" t="s">
        <v>260</v>
      </c>
      <c r="F1059" s="31">
        <v>53000</v>
      </c>
      <c r="G1059" s="62">
        <v>53000</v>
      </c>
      <c r="H1059" s="62">
        <v>53000</v>
      </c>
    </row>
    <row r="1060" spans="1:8" ht="12.75">
      <c r="A1060" s="31"/>
      <c r="B1060" s="54">
        <v>1000</v>
      </c>
      <c r="C1060" s="54"/>
      <c r="D1060" s="54"/>
      <c r="E1060" s="55" t="s">
        <v>314</v>
      </c>
      <c r="F1060" s="103">
        <f>F1061+F1065</f>
        <v>14300</v>
      </c>
      <c r="G1060" s="103">
        <f>G1061+G1065</f>
        <v>38566</v>
      </c>
      <c r="H1060" s="103">
        <f>H1061+H1065</f>
        <v>17960</v>
      </c>
    </row>
    <row r="1061" spans="1:8" ht="25.5">
      <c r="A1061" s="31"/>
      <c r="B1061" s="44">
        <v>1003</v>
      </c>
      <c r="C1061" s="44"/>
      <c r="D1061" s="44"/>
      <c r="E1061" s="45" t="s">
        <v>317</v>
      </c>
      <c r="F1061" s="31">
        <f aca="true" t="shared" si="153" ref="F1061:H1063">F1062</f>
        <v>14300</v>
      </c>
      <c r="G1061" s="31">
        <f t="shared" si="153"/>
        <v>16330</v>
      </c>
      <c r="H1061" s="31">
        <f t="shared" si="153"/>
        <v>17960</v>
      </c>
    </row>
    <row r="1062" spans="1:8" ht="12.75">
      <c r="A1062" s="31"/>
      <c r="B1062" s="7"/>
      <c r="C1062" s="34" t="s">
        <v>8</v>
      </c>
      <c r="D1062" s="34"/>
      <c r="E1062" s="35" t="s">
        <v>263</v>
      </c>
      <c r="F1062" s="31">
        <f t="shared" si="153"/>
        <v>14300</v>
      </c>
      <c r="G1062" s="31">
        <f t="shared" si="153"/>
        <v>16330</v>
      </c>
      <c r="H1062" s="31">
        <f t="shared" si="153"/>
        <v>17960</v>
      </c>
    </row>
    <row r="1063" spans="1:8" ht="102">
      <c r="A1063" s="31"/>
      <c r="B1063" s="7"/>
      <c r="C1063" s="34" t="s">
        <v>20</v>
      </c>
      <c r="D1063" s="34"/>
      <c r="E1063" s="35" t="s">
        <v>321</v>
      </c>
      <c r="F1063" s="31">
        <f t="shared" si="153"/>
        <v>14300</v>
      </c>
      <c r="G1063" s="31">
        <f t="shared" si="153"/>
        <v>16330</v>
      </c>
      <c r="H1063" s="31">
        <f t="shared" si="153"/>
        <v>17960</v>
      </c>
    </row>
    <row r="1064" spans="1:8" ht="12.75">
      <c r="A1064" s="31"/>
      <c r="B1064" s="7"/>
      <c r="C1064" s="34"/>
      <c r="D1064" s="34" t="s">
        <v>60</v>
      </c>
      <c r="E1064" s="35" t="s">
        <v>278</v>
      </c>
      <c r="F1064" s="31">
        <v>14300</v>
      </c>
      <c r="G1064" s="62">
        <v>16330</v>
      </c>
      <c r="H1064" s="62">
        <v>17960</v>
      </c>
    </row>
    <row r="1065" spans="1:8" ht="25.5">
      <c r="A1065" s="31"/>
      <c r="B1065" s="44" t="s">
        <v>230</v>
      </c>
      <c r="C1065" s="47"/>
      <c r="D1065" s="47"/>
      <c r="E1065" s="45" t="s">
        <v>324</v>
      </c>
      <c r="F1065" s="31">
        <f aca="true" t="shared" si="154" ref="F1065:H1066">F1066</f>
        <v>0</v>
      </c>
      <c r="G1065" s="31">
        <f t="shared" si="154"/>
        <v>22236</v>
      </c>
      <c r="H1065" s="31">
        <f t="shared" si="154"/>
        <v>0</v>
      </c>
    </row>
    <row r="1066" spans="1:8" ht="12.75">
      <c r="A1066" s="31"/>
      <c r="B1066" s="34"/>
      <c r="C1066" s="34" t="s">
        <v>8</v>
      </c>
      <c r="D1066" s="34"/>
      <c r="E1066" s="35" t="s">
        <v>263</v>
      </c>
      <c r="F1066" s="31">
        <f t="shared" si="154"/>
        <v>0</v>
      </c>
      <c r="G1066" s="31">
        <f t="shared" si="154"/>
        <v>22236</v>
      </c>
      <c r="H1066" s="31">
        <f t="shared" si="154"/>
        <v>0</v>
      </c>
    </row>
    <row r="1067" spans="1:8" ht="76.5">
      <c r="A1067" s="31"/>
      <c r="B1067" s="34"/>
      <c r="C1067" s="34" t="s">
        <v>15</v>
      </c>
      <c r="D1067" s="34"/>
      <c r="E1067" s="35" t="s">
        <v>320</v>
      </c>
      <c r="F1067" s="31">
        <f>F1068+F1070</f>
        <v>0</v>
      </c>
      <c r="G1067" s="31">
        <f>G1068+G1070</f>
        <v>22236</v>
      </c>
      <c r="H1067" s="31">
        <f>H1068+H1070</f>
        <v>0</v>
      </c>
    </row>
    <row r="1068" spans="1:8" ht="89.25">
      <c r="A1068" s="31"/>
      <c r="B1068" s="34"/>
      <c r="C1068" s="34" t="s">
        <v>16</v>
      </c>
      <c r="D1068" s="34"/>
      <c r="E1068" s="35" t="s">
        <v>18</v>
      </c>
      <c r="F1068" s="31">
        <f>F1069</f>
        <v>0</v>
      </c>
      <c r="G1068" s="31">
        <f>G1069</f>
        <v>14824</v>
      </c>
      <c r="H1068" s="31">
        <f>H1069</f>
        <v>0</v>
      </c>
    </row>
    <row r="1069" spans="1:8" ht="12.75">
      <c r="A1069" s="31"/>
      <c r="B1069" s="34"/>
      <c r="C1069" s="34"/>
      <c r="D1069" s="34" t="s">
        <v>60</v>
      </c>
      <c r="E1069" s="35" t="s">
        <v>278</v>
      </c>
      <c r="F1069" s="31">
        <v>0</v>
      </c>
      <c r="G1069" s="62">
        <v>14824</v>
      </c>
      <c r="H1069" s="62">
        <v>0</v>
      </c>
    </row>
    <row r="1070" spans="1:8" ht="76.5">
      <c r="A1070" s="31"/>
      <c r="B1070" s="34"/>
      <c r="C1070" s="34" t="s">
        <v>17</v>
      </c>
      <c r="D1070" s="34"/>
      <c r="E1070" s="35" t="s">
        <v>19</v>
      </c>
      <c r="F1070" s="31">
        <f>F1071</f>
        <v>0</v>
      </c>
      <c r="G1070" s="31">
        <f>G1071</f>
        <v>7412</v>
      </c>
      <c r="H1070" s="31">
        <f>H1071</f>
        <v>0</v>
      </c>
    </row>
    <row r="1071" spans="1:8" ht="12.75">
      <c r="A1071" s="31"/>
      <c r="B1071" s="34"/>
      <c r="C1071" s="34"/>
      <c r="D1071" s="34" t="s">
        <v>60</v>
      </c>
      <c r="E1071" s="35" t="s">
        <v>278</v>
      </c>
      <c r="F1071" s="31">
        <v>0</v>
      </c>
      <c r="G1071" s="62">
        <v>7412</v>
      </c>
      <c r="H1071" s="62">
        <v>0</v>
      </c>
    </row>
    <row r="1072" spans="1:8" s="69" customFormat="1" ht="25.5">
      <c r="A1072" s="65">
        <v>700</v>
      </c>
      <c r="B1072" s="65"/>
      <c r="C1072" s="65"/>
      <c r="D1072" s="65"/>
      <c r="E1072" s="96" t="s">
        <v>150</v>
      </c>
      <c r="F1072" s="95">
        <f>F1073+F1086</f>
        <v>3984390</v>
      </c>
      <c r="G1072" s="95">
        <f>G1073+G1086</f>
        <v>4294230</v>
      </c>
      <c r="H1072" s="95">
        <f>H1073+H1086</f>
        <v>4697716</v>
      </c>
    </row>
    <row r="1073" spans="1:8" ht="25.5">
      <c r="A1073" s="31"/>
      <c r="B1073" s="54" t="s">
        <v>74</v>
      </c>
      <c r="C1073" s="54"/>
      <c r="D1073" s="54"/>
      <c r="E1073" s="55" t="s">
        <v>301</v>
      </c>
      <c r="F1073" s="102">
        <f>F1074+F1081</f>
        <v>3964700</v>
      </c>
      <c r="G1073" s="102">
        <f>G1074+G1081</f>
        <v>4273000</v>
      </c>
      <c r="H1073" s="102">
        <f>H1074+H1081</f>
        <v>4650000</v>
      </c>
    </row>
    <row r="1074" spans="1:8" ht="12.75">
      <c r="A1074" s="31"/>
      <c r="B1074" s="44" t="s">
        <v>75</v>
      </c>
      <c r="C1074" s="44"/>
      <c r="D1074" s="44"/>
      <c r="E1074" s="45" t="s">
        <v>302</v>
      </c>
      <c r="F1074" s="62">
        <f>F1075</f>
        <v>3302500</v>
      </c>
      <c r="G1074" s="62">
        <f>G1075</f>
        <v>3560000</v>
      </c>
      <c r="H1074" s="62">
        <f>H1075</f>
        <v>3850000</v>
      </c>
    </row>
    <row r="1075" spans="1:8" ht="38.25">
      <c r="A1075" s="31"/>
      <c r="B1075" s="34"/>
      <c r="C1075" s="34" t="s">
        <v>353</v>
      </c>
      <c r="D1075" s="34"/>
      <c r="E1075" s="35" t="s">
        <v>262</v>
      </c>
      <c r="F1075" s="36">
        <f aca="true" t="shared" si="155" ref="F1075:H1076">F1076</f>
        <v>3302500</v>
      </c>
      <c r="G1075" s="36">
        <f t="shared" si="155"/>
        <v>3560000</v>
      </c>
      <c r="H1075" s="36">
        <f t="shared" si="155"/>
        <v>3850000</v>
      </c>
    </row>
    <row r="1076" spans="1:8" ht="25.5">
      <c r="A1076" s="31"/>
      <c r="B1076" s="34"/>
      <c r="C1076" s="34" t="s">
        <v>354</v>
      </c>
      <c r="D1076" s="34"/>
      <c r="E1076" s="35" t="s">
        <v>257</v>
      </c>
      <c r="F1076" s="36">
        <f t="shared" si="155"/>
        <v>3302500</v>
      </c>
      <c r="G1076" s="36">
        <f t="shared" si="155"/>
        <v>3560000</v>
      </c>
      <c r="H1076" s="36">
        <f t="shared" si="155"/>
        <v>3850000</v>
      </c>
    </row>
    <row r="1077" spans="1:8" ht="25.5">
      <c r="A1077" s="31"/>
      <c r="B1077" s="34"/>
      <c r="C1077" s="34"/>
      <c r="D1077" s="34" t="s">
        <v>51</v>
      </c>
      <c r="E1077" s="35" t="s">
        <v>250</v>
      </c>
      <c r="F1077" s="36">
        <v>3302500</v>
      </c>
      <c r="G1077" s="36">
        <v>3560000</v>
      </c>
      <c r="H1077" s="36">
        <v>3850000</v>
      </c>
    </row>
    <row r="1078" spans="1:8" ht="12.75" hidden="1">
      <c r="A1078" s="31"/>
      <c r="B1078" s="34"/>
      <c r="C1078" s="34"/>
      <c r="D1078" s="34"/>
      <c r="E1078" s="35"/>
      <c r="F1078" s="36"/>
      <c r="G1078" s="36"/>
      <c r="H1078" s="36"/>
    </row>
    <row r="1079" spans="1:8" ht="12.75" hidden="1">
      <c r="A1079" s="31"/>
      <c r="B1079" s="34"/>
      <c r="C1079" s="34"/>
      <c r="D1079" s="34"/>
      <c r="E1079" s="35"/>
      <c r="F1079" s="36"/>
      <c r="G1079" s="30"/>
      <c r="H1079" s="36"/>
    </row>
    <row r="1080" spans="1:8" ht="38.25">
      <c r="A1080" s="31"/>
      <c r="B1080" s="34"/>
      <c r="C1080" s="34"/>
      <c r="D1080" s="34"/>
      <c r="E1080" s="35" t="s">
        <v>260</v>
      </c>
      <c r="F1080" s="36">
        <v>151000</v>
      </c>
      <c r="G1080" s="30">
        <v>166000</v>
      </c>
      <c r="H1080" s="36">
        <v>182000</v>
      </c>
    </row>
    <row r="1081" spans="1:8" ht="38.25">
      <c r="A1081" s="31"/>
      <c r="B1081" s="44" t="s">
        <v>224</v>
      </c>
      <c r="C1081" s="44"/>
      <c r="D1081" s="44"/>
      <c r="E1081" s="45" t="s">
        <v>305</v>
      </c>
      <c r="F1081" s="46">
        <f>F1082</f>
        <v>662200</v>
      </c>
      <c r="G1081" s="46">
        <f aca="true" t="shared" si="156" ref="G1081:H1084">G1082</f>
        <v>713000</v>
      </c>
      <c r="H1081" s="46">
        <f t="shared" si="156"/>
        <v>800000</v>
      </c>
    </row>
    <row r="1082" spans="1:8" ht="63.75">
      <c r="A1082" s="31"/>
      <c r="B1082" s="34"/>
      <c r="C1082" s="34" t="s">
        <v>343</v>
      </c>
      <c r="D1082" s="34"/>
      <c r="E1082" s="35" t="s">
        <v>344</v>
      </c>
      <c r="F1082" s="36">
        <f>F1083</f>
        <v>662200</v>
      </c>
      <c r="G1082" s="36">
        <f t="shared" si="156"/>
        <v>713000</v>
      </c>
      <c r="H1082" s="36">
        <f t="shared" si="156"/>
        <v>800000</v>
      </c>
    </row>
    <row r="1083" spans="1:8" ht="25.5">
      <c r="A1083" s="31"/>
      <c r="B1083" s="34"/>
      <c r="C1083" s="34" t="s">
        <v>345</v>
      </c>
      <c r="D1083" s="34"/>
      <c r="E1083" s="35" t="s">
        <v>257</v>
      </c>
      <c r="F1083" s="36">
        <f>F1084</f>
        <v>662200</v>
      </c>
      <c r="G1083" s="36">
        <f t="shared" si="156"/>
        <v>713000</v>
      </c>
      <c r="H1083" s="36">
        <f t="shared" si="156"/>
        <v>800000</v>
      </c>
    </row>
    <row r="1084" spans="1:8" ht="12.75">
      <c r="A1084" s="31"/>
      <c r="B1084" s="34"/>
      <c r="C1084" s="34" t="s">
        <v>348</v>
      </c>
      <c r="D1084" s="34"/>
      <c r="E1084" s="35" t="s">
        <v>349</v>
      </c>
      <c r="F1084" s="36">
        <f>F1085</f>
        <v>662200</v>
      </c>
      <c r="G1084" s="36">
        <f t="shared" si="156"/>
        <v>713000</v>
      </c>
      <c r="H1084" s="36">
        <f t="shared" si="156"/>
        <v>800000</v>
      </c>
    </row>
    <row r="1085" spans="1:8" ht="25.5">
      <c r="A1085" s="31"/>
      <c r="B1085" s="34"/>
      <c r="C1085" s="34"/>
      <c r="D1085" s="34" t="s">
        <v>51</v>
      </c>
      <c r="E1085" s="35" t="s">
        <v>250</v>
      </c>
      <c r="F1085" s="36">
        <v>662200</v>
      </c>
      <c r="G1085" s="30">
        <v>713000</v>
      </c>
      <c r="H1085" s="36">
        <v>800000</v>
      </c>
    </row>
    <row r="1086" spans="1:8" ht="12.75">
      <c r="A1086" s="31"/>
      <c r="B1086" s="54">
        <v>1000</v>
      </c>
      <c r="C1086" s="54"/>
      <c r="D1086" s="54"/>
      <c r="E1086" s="55" t="s">
        <v>314</v>
      </c>
      <c r="F1086" s="103">
        <f>F1087+F1091</f>
        <v>19690</v>
      </c>
      <c r="G1086" s="103">
        <f>G1087+G1091</f>
        <v>21230</v>
      </c>
      <c r="H1086" s="103">
        <f>H1087+H1091</f>
        <v>47716</v>
      </c>
    </row>
    <row r="1087" spans="1:8" ht="25.5">
      <c r="A1087" s="31"/>
      <c r="B1087" s="44">
        <v>1003</v>
      </c>
      <c r="C1087" s="44"/>
      <c r="D1087" s="44"/>
      <c r="E1087" s="45" t="s">
        <v>317</v>
      </c>
      <c r="F1087" s="31">
        <f aca="true" t="shared" si="157" ref="F1087:H1089">F1088</f>
        <v>19690</v>
      </c>
      <c r="G1087" s="31">
        <f t="shared" si="157"/>
        <v>21230</v>
      </c>
      <c r="H1087" s="31">
        <f t="shared" si="157"/>
        <v>22790</v>
      </c>
    </row>
    <row r="1088" spans="1:8" ht="12.75">
      <c r="A1088" s="31"/>
      <c r="B1088" s="7"/>
      <c r="C1088" s="34" t="s">
        <v>8</v>
      </c>
      <c r="D1088" s="34"/>
      <c r="E1088" s="35" t="s">
        <v>263</v>
      </c>
      <c r="F1088" s="31">
        <f t="shared" si="157"/>
        <v>19690</v>
      </c>
      <c r="G1088" s="31">
        <f t="shared" si="157"/>
        <v>21230</v>
      </c>
      <c r="H1088" s="31">
        <f t="shared" si="157"/>
        <v>22790</v>
      </c>
    </row>
    <row r="1089" spans="1:8" ht="102">
      <c r="A1089" s="31"/>
      <c r="B1089" s="7"/>
      <c r="C1089" s="34" t="s">
        <v>20</v>
      </c>
      <c r="D1089" s="34"/>
      <c r="E1089" s="35" t="s">
        <v>321</v>
      </c>
      <c r="F1089" s="31">
        <f t="shared" si="157"/>
        <v>19690</v>
      </c>
      <c r="G1089" s="31">
        <f t="shared" si="157"/>
        <v>21230</v>
      </c>
      <c r="H1089" s="31">
        <f t="shared" si="157"/>
        <v>22790</v>
      </c>
    </row>
    <row r="1090" spans="1:8" ht="12.75">
      <c r="A1090" s="31"/>
      <c r="B1090" s="7"/>
      <c r="C1090" s="34"/>
      <c r="D1090" s="34" t="s">
        <v>60</v>
      </c>
      <c r="E1090" s="35" t="s">
        <v>278</v>
      </c>
      <c r="F1090" s="31">
        <v>19690</v>
      </c>
      <c r="G1090" s="62">
        <v>21230</v>
      </c>
      <c r="H1090" s="62">
        <v>22790</v>
      </c>
    </row>
    <row r="1091" spans="1:8" ht="25.5">
      <c r="A1091" s="31"/>
      <c r="B1091" s="44" t="s">
        <v>230</v>
      </c>
      <c r="C1091" s="47"/>
      <c r="D1091" s="47"/>
      <c r="E1091" s="45" t="s">
        <v>324</v>
      </c>
      <c r="F1091" s="31">
        <f aca="true" t="shared" si="158" ref="F1091:H1092">F1092</f>
        <v>0</v>
      </c>
      <c r="G1091" s="31">
        <f t="shared" si="158"/>
        <v>0</v>
      </c>
      <c r="H1091" s="31">
        <f t="shared" si="158"/>
        <v>24926</v>
      </c>
    </row>
    <row r="1092" spans="1:8" ht="12.75">
      <c r="A1092" s="31"/>
      <c r="B1092" s="34"/>
      <c r="C1092" s="34" t="s">
        <v>8</v>
      </c>
      <c r="D1092" s="34"/>
      <c r="E1092" s="35" t="s">
        <v>263</v>
      </c>
      <c r="F1092" s="31">
        <f t="shared" si="158"/>
        <v>0</v>
      </c>
      <c r="G1092" s="31">
        <f t="shared" si="158"/>
        <v>0</v>
      </c>
      <c r="H1092" s="31">
        <f t="shared" si="158"/>
        <v>24926</v>
      </c>
    </row>
    <row r="1093" spans="1:8" ht="76.5">
      <c r="A1093" s="31"/>
      <c r="B1093" s="34"/>
      <c r="C1093" s="34" t="s">
        <v>15</v>
      </c>
      <c r="D1093" s="34"/>
      <c r="E1093" s="35" t="s">
        <v>320</v>
      </c>
      <c r="F1093" s="31">
        <f>F1094+F1096</f>
        <v>0</v>
      </c>
      <c r="G1093" s="31">
        <f>G1094+G1096</f>
        <v>0</v>
      </c>
      <c r="H1093" s="31">
        <f>H1094+H1096</f>
        <v>24926</v>
      </c>
    </row>
    <row r="1094" spans="1:8" ht="89.25">
      <c r="A1094" s="31"/>
      <c r="B1094" s="34"/>
      <c r="C1094" s="34" t="s">
        <v>16</v>
      </c>
      <c r="D1094" s="34"/>
      <c r="E1094" s="35" t="s">
        <v>18</v>
      </c>
      <c r="F1094" s="31">
        <f>F1095</f>
        <v>0</v>
      </c>
      <c r="G1094" s="31">
        <f>G1095</f>
        <v>0</v>
      </c>
      <c r="H1094" s="31">
        <f>H1095</f>
        <v>16617</v>
      </c>
    </row>
    <row r="1095" spans="1:8" ht="12.75">
      <c r="A1095" s="31"/>
      <c r="B1095" s="34"/>
      <c r="C1095" s="34"/>
      <c r="D1095" s="34" t="s">
        <v>60</v>
      </c>
      <c r="E1095" s="35" t="s">
        <v>278</v>
      </c>
      <c r="F1095" s="31">
        <v>0</v>
      </c>
      <c r="G1095" s="62">
        <v>0</v>
      </c>
      <c r="H1095" s="62">
        <v>16617</v>
      </c>
    </row>
    <row r="1096" spans="1:8" ht="76.5">
      <c r="A1096" s="31"/>
      <c r="B1096" s="34"/>
      <c r="C1096" s="34" t="s">
        <v>17</v>
      </c>
      <c r="D1096" s="34"/>
      <c r="E1096" s="35" t="s">
        <v>19</v>
      </c>
      <c r="F1096" s="31">
        <f>F1097</f>
        <v>0</v>
      </c>
      <c r="G1096" s="31">
        <f>G1097</f>
        <v>0</v>
      </c>
      <c r="H1096" s="31">
        <f>H1097</f>
        <v>8309</v>
      </c>
    </row>
    <row r="1097" spans="1:8" ht="12.75">
      <c r="A1097" s="31"/>
      <c r="B1097" s="34"/>
      <c r="C1097" s="34"/>
      <c r="D1097" s="34" t="s">
        <v>60</v>
      </c>
      <c r="E1097" s="35" t="s">
        <v>278</v>
      </c>
      <c r="F1097" s="31">
        <v>0</v>
      </c>
      <c r="G1097" s="62">
        <v>0</v>
      </c>
      <c r="H1097" s="62">
        <v>8309</v>
      </c>
    </row>
    <row r="1098" spans="1:8" s="69" customFormat="1" ht="12.75">
      <c r="A1098" s="65">
        <v>700</v>
      </c>
      <c r="B1098" s="65"/>
      <c r="C1098" s="65"/>
      <c r="D1098" s="65"/>
      <c r="E1098" s="65" t="s">
        <v>151</v>
      </c>
      <c r="F1098" s="65">
        <f>F1099+F1107</f>
        <v>923300</v>
      </c>
      <c r="G1098" s="65">
        <f>G1099+G1107</f>
        <v>960800</v>
      </c>
      <c r="H1098" s="65">
        <f>H1099+H1107</f>
        <v>1072340</v>
      </c>
    </row>
    <row r="1099" spans="1:8" ht="25.5">
      <c r="A1099" s="31"/>
      <c r="B1099" s="54" t="s">
        <v>74</v>
      </c>
      <c r="C1099" s="54"/>
      <c r="D1099" s="54"/>
      <c r="E1099" s="55" t="s">
        <v>301</v>
      </c>
      <c r="F1099" s="31">
        <f aca="true" t="shared" si="159" ref="F1099:H1100">F1100</f>
        <v>904000</v>
      </c>
      <c r="G1099" s="31">
        <f t="shared" si="159"/>
        <v>940000</v>
      </c>
      <c r="H1099" s="31">
        <f t="shared" si="159"/>
        <v>1050000</v>
      </c>
    </row>
    <row r="1100" spans="1:8" ht="12.75">
      <c r="A1100" s="31"/>
      <c r="B1100" s="44" t="s">
        <v>75</v>
      </c>
      <c r="C1100" s="44"/>
      <c r="D1100" s="44"/>
      <c r="E1100" s="45" t="s">
        <v>302</v>
      </c>
      <c r="F1100" s="62">
        <f t="shared" si="159"/>
        <v>904000</v>
      </c>
      <c r="G1100" s="62">
        <f t="shared" si="159"/>
        <v>940000</v>
      </c>
      <c r="H1100" s="62">
        <f t="shared" si="159"/>
        <v>1050000</v>
      </c>
    </row>
    <row r="1101" spans="1:8" ht="12.75">
      <c r="A1101" s="31"/>
      <c r="B1101" s="31"/>
      <c r="C1101" s="34" t="s">
        <v>355</v>
      </c>
      <c r="D1101" s="34"/>
      <c r="E1101" s="35" t="s">
        <v>303</v>
      </c>
      <c r="F1101" s="36">
        <f aca="true" t="shared" si="160" ref="F1101:H1102">F1102</f>
        <v>904000</v>
      </c>
      <c r="G1101" s="36">
        <f t="shared" si="160"/>
        <v>940000</v>
      </c>
      <c r="H1101" s="36">
        <f t="shared" si="160"/>
        <v>1050000</v>
      </c>
    </row>
    <row r="1102" spans="1:8" ht="25.5">
      <c r="A1102" s="31"/>
      <c r="B1102" s="31"/>
      <c r="C1102" s="34" t="s">
        <v>356</v>
      </c>
      <c r="D1102" s="34"/>
      <c r="E1102" s="35" t="s">
        <v>257</v>
      </c>
      <c r="F1102" s="36">
        <f t="shared" si="160"/>
        <v>904000</v>
      </c>
      <c r="G1102" s="36">
        <f t="shared" si="160"/>
        <v>940000</v>
      </c>
      <c r="H1102" s="36">
        <f t="shared" si="160"/>
        <v>1050000</v>
      </c>
    </row>
    <row r="1103" spans="1:8" ht="25.5">
      <c r="A1103" s="31"/>
      <c r="B1103" s="31"/>
      <c r="C1103" s="34"/>
      <c r="D1103" s="34" t="s">
        <v>51</v>
      </c>
      <c r="E1103" s="35" t="s">
        <v>250</v>
      </c>
      <c r="F1103" s="36">
        <v>904000</v>
      </c>
      <c r="G1103" s="36">
        <v>940000</v>
      </c>
      <c r="H1103" s="36">
        <v>1050000</v>
      </c>
    </row>
    <row r="1104" spans="1:8" ht="12.75" hidden="1">
      <c r="A1104" s="31"/>
      <c r="B1104" s="31"/>
      <c r="C1104" s="34"/>
      <c r="D1104" s="34"/>
      <c r="E1104" s="35"/>
      <c r="F1104" s="36"/>
      <c r="G1104" s="36"/>
      <c r="H1104" s="36"/>
    </row>
    <row r="1105" spans="1:8" ht="12.75" hidden="1">
      <c r="A1105" s="31"/>
      <c r="B1105" s="31"/>
      <c r="C1105" s="34"/>
      <c r="D1105" s="34"/>
      <c r="E1105" s="35"/>
      <c r="F1105" s="36"/>
      <c r="G1105" s="30"/>
      <c r="H1105" s="36"/>
    </row>
    <row r="1106" spans="1:8" ht="38.25">
      <c r="A1106" s="31"/>
      <c r="B1106" s="31"/>
      <c r="C1106" s="34"/>
      <c r="D1106" s="34"/>
      <c r="E1106" s="35" t="s">
        <v>260</v>
      </c>
      <c r="F1106" s="36">
        <v>5100</v>
      </c>
      <c r="G1106" s="30">
        <v>6000</v>
      </c>
      <c r="H1106" s="36">
        <v>6000</v>
      </c>
    </row>
    <row r="1107" spans="1:8" ht="12.75">
      <c r="A1107" s="31"/>
      <c r="B1107" s="54">
        <v>1000</v>
      </c>
      <c r="C1107" s="54"/>
      <c r="D1107" s="54"/>
      <c r="E1107" s="55" t="s">
        <v>314</v>
      </c>
      <c r="F1107" s="103">
        <f aca="true" t="shared" si="161" ref="F1107:H1110">F1108</f>
        <v>19300</v>
      </c>
      <c r="G1107" s="103">
        <f t="shared" si="161"/>
        <v>20800</v>
      </c>
      <c r="H1107" s="103">
        <f t="shared" si="161"/>
        <v>22340</v>
      </c>
    </row>
    <row r="1108" spans="1:8" ht="25.5">
      <c r="A1108" s="31"/>
      <c r="B1108" s="44">
        <v>1003</v>
      </c>
      <c r="C1108" s="44"/>
      <c r="D1108" s="44"/>
      <c r="E1108" s="45" t="s">
        <v>317</v>
      </c>
      <c r="F1108" s="31">
        <f t="shared" si="161"/>
        <v>19300</v>
      </c>
      <c r="G1108" s="31">
        <f t="shared" si="161"/>
        <v>20800</v>
      </c>
      <c r="H1108" s="31">
        <f t="shared" si="161"/>
        <v>22340</v>
      </c>
    </row>
    <row r="1109" spans="1:8" ht="12.75">
      <c r="A1109" s="31"/>
      <c r="B1109" s="7"/>
      <c r="C1109" s="34" t="s">
        <v>8</v>
      </c>
      <c r="D1109" s="34"/>
      <c r="E1109" s="35" t="s">
        <v>263</v>
      </c>
      <c r="F1109" s="31">
        <f t="shared" si="161"/>
        <v>19300</v>
      </c>
      <c r="G1109" s="31">
        <f t="shared" si="161"/>
        <v>20800</v>
      </c>
      <c r="H1109" s="31">
        <f t="shared" si="161"/>
        <v>22340</v>
      </c>
    </row>
    <row r="1110" spans="1:8" ht="102">
      <c r="A1110" s="31"/>
      <c r="B1110" s="7"/>
      <c r="C1110" s="34" t="s">
        <v>20</v>
      </c>
      <c r="D1110" s="34"/>
      <c r="E1110" s="35" t="s">
        <v>321</v>
      </c>
      <c r="F1110" s="31">
        <f t="shared" si="161"/>
        <v>19300</v>
      </c>
      <c r="G1110" s="31">
        <f t="shared" si="161"/>
        <v>20800</v>
      </c>
      <c r="H1110" s="31">
        <f t="shared" si="161"/>
        <v>22340</v>
      </c>
    </row>
    <row r="1111" spans="1:8" ht="12.75">
      <c r="A1111" s="31"/>
      <c r="B1111" s="7"/>
      <c r="C1111" s="34"/>
      <c r="D1111" s="34" t="s">
        <v>60</v>
      </c>
      <c r="E1111" s="35" t="s">
        <v>278</v>
      </c>
      <c r="F1111" s="31">
        <v>19300</v>
      </c>
      <c r="G1111" s="62">
        <v>20800</v>
      </c>
      <c r="H1111" s="62">
        <v>22340</v>
      </c>
    </row>
    <row r="1112" spans="1:8" s="69" customFormat="1" ht="12.75">
      <c r="A1112" s="65">
        <v>700</v>
      </c>
      <c r="B1112" s="65"/>
      <c r="C1112" s="65"/>
      <c r="D1112" s="65"/>
      <c r="E1112" s="65" t="s">
        <v>152</v>
      </c>
      <c r="F1112" s="95">
        <f>F1113+F1124</f>
        <v>1976720</v>
      </c>
      <c r="G1112" s="95">
        <f>G1113+G1124</f>
        <v>2119570</v>
      </c>
      <c r="H1112" s="95">
        <f>H1113+H1124</f>
        <v>2425960</v>
      </c>
    </row>
    <row r="1113" spans="1:8" ht="25.5">
      <c r="A1113" s="31"/>
      <c r="B1113" s="54" t="s">
        <v>74</v>
      </c>
      <c r="C1113" s="54"/>
      <c r="D1113" s="54"/>
      <c r="E1113" s="55" t="s">
        <v>301</v>
      </c>
      <c r="F1113" s="102">
        <f>F1114</f>
        <v>1954300</v>
      </c>
      <c r="G1113" s="102">
        <f>G1114</f>
        <v>2095400</v>
      </c>
      <c r="H1113" s="102">
        <f>H1114</f>
        <v>2400000</v>
      </c>
    </row>
    <row r="1114" spans="1:8" ht="12.75">
      <c r="A1114" s="31"/>
      <c r="B1114" s="44" t="s">
        <v>75</v>
      </c>
      <c r="C1114" s="44"/>
      <c r="D1114" s="44"/>
      <c r="E1114" s="45" t="s">
        <v>302</v>
      </c>
      <c r="F1114" s="62">
        <f>F1115+F1121</f>
        <v>1954300</v>
      </c>
      <c r="G1114" s="62">
        <f>G1115+G1121</f>
        <v>2095400</v>
      </c>
      <c r="H1114" s="62">
        <f>H1115+H1121</f>
        <v>2400000</v>
      </c>
    </row>
    <row r="1115" spans="1:8" ht="12.75">
      <c r="A1115" s="31"/>
      <c r="B1115" s="31"/>
      <c r="C1115" s="34" t="s">
        <v>357</v>
      </c>
      <c r="D1115" s="34"/>
      <c r="E1115" s="35" t="s">
        <v>304</v>
      </c>
      <c r="F1115" s="36">
        <f aca="true" t="shared" si="162" ref="F1115:H1116">F1116</f>
        <v>1687500</v>
      </c>
      <c r="G1115" s="36">
        <f t="shared" si="162"/>
        <v>1700000</v>
      </c>
      <c r="H1115" s="36">
        <f t="shared" si="162"/>
        <v>1900000</v>
      </c>
    </row>
    <row r="1116" spans="1:8" ht="25.5">
      <c r="A1116" s="31"/>
      <c r="B1116" s="31"/>
      <c r="C1116" s="34" t="s">
        <v>358</v>
      </c>
      <c r="D1116" s="34"/>
      <c r="E1116" s="35" t="s">
        <v>257</v>
      </c>
      <c r="F1116" s="36">
        <f t="shared" si="162"/>
        <v>1687500</v>
      </c>
      <c r="G1116" s="36">
        <f t="shared" si="162"/>
        <v>1700000</v>
      </c>
      <c r="H1116" s="36">
        <f t="shared" si="162"/>
        <v>1900000</v>
      </c>
    </row>
    <row r="1117" spans="1:8" ht="25.5">
      <c r="A1117" s="31"/>
      <c r="B1117" s="31"/>
      <c r="C1117" s="34"/>
      <c r="D1117" s="34" t="s">
        <v>51</v>
      </c>
      <c r="E1117" s="35" t="s">
        <v>250</v>
      </c>
      <c r="F1117" s="36">
        <v>1687500</v>
      </c>
      <c r="G1117" s="36">
        <v>1700000</v>
      </c>
      <c r="H1117" s="36">
        <v>1900000</v>
      </c>
    </row>
    <row r="1118" spans="1:8" ht="0.75" customHeight="1">
      <c r="A1118" s="31"/>
      <c r="B1118" s="31"/>
      <c r="C1118" s="34"/>
      <c r="D1118" s="34"/>
      <c r="E1118" s="35"/>
      <c r="F1118" s="36"/>
      <c r="G1118" s="36"/>
      <c r="H1118" s="36"/>
    </row>
    <row r="1119" spans="1:8" ht="12.75" hidden="1">
      <c r="A1119" s="31"/>
      <c r="B1119" s="31"/>
      <c r="C1119" s="34"/>
      <c r="D1119" s="34"/>
      <c r="E1119" s="35"/>
      <c r="F1119" s="36"/>
      <c r="G1119" s="30"/>
      <c r="H1119" s="36"/>
    </row>
    <row r="1120" spans="1:8" ht="38.25">
      <c r="A1120" s="31"/>
      <c r="B1120" s="31"/>
      <c r="C1120" s="34"/>
      <c r="D1120" s="34"/>
      <c r="E1120" s="35" t="s">
        <v>260</v>
      </c>
      <c r="F1120" s="36">
        <v>6700</v>
      </c>
      <c r="G1120" s="30">
        <v>8000</v>
      </c>
      <c r="H1120" s="36">
        <v>8000</v>
      </c>
    </row>
    <row r="1121" spans="1:8" ht="38.25">
      <c r="A1121" s="31"/>
      <c r="B1121" s="31"/>
      <c r="C1121" s="34" t="s">
        <v>359</v>
      </c>
      <c r="D1121" s="34"/>
      <c r="E1121" s="35" t="s">
        <v>360</v>
      </c>
      <c r="F1121" s="36">
        <f aca="true" t="shared" si="163" ref="F1121:H1122">F1122</f>
        <v>266800</v>
      </c>
      <c r="G1121" s="36">
        <f t="shared" si="163"/>
        <v>395400</v>
      </c>
      <c r="H1121" s="36">
        <f t="shared" si="163"/>
        <v>500000</v>
      </c>
    </row>
    <row r="1122" spans="1:8" ht="38.25">
      <c r="A1122" s="31"/>
      <c r="B1122" s="31"/>
      <c r="C1122" s="34" t="s">
        <v>361</v>
      </c>
      <c r="D1122" s="34"/>
      <c r="E1122" s="35" t="s">
        <v>362</v>
      </c>
      <c r="F1122" s="36">
        <f t="shared" si="163"/>
        <v>266800</v>
      </c>
      <c r="G1122" s="36">
        <f t="shared" si="163"/>
        <v>395400</v>
      </c>
      <c r="H1122" s="36">
        <f t="shared" si="163"/>
        <v>500000</v>
      </c>
    </row>
    <row r="1123" spans="1:8" ht="25.5">
      <c r="A1123" s="31"/>
      <c r="B1123" s="31"/>
      <c r="C1123" s="34"/>
      <c r="D1123" s="34" t="s">
        <v>51</v>
      </c>
      <c r="E1123" s="35" t="s">
        <v>250</v>
      </c>
      <c r="F1123" s="36">
        <v>266800</v>
      </c>
      <c r="G1123" s="36">
        <v>395400</v>
      </c>
      <c r="H1123" s="36">
        <v>500000</v>
      </c>
    </row>
    <row r="1124" spans="1:8" ht="12.75">
      <c r="A1124" s="31"/>
      <c r="B1124" s="54">
        <v>1000</v>
      </c>
      <c r="C1124" s="54"/>
      <c r="D1124" s="54"/>
      <c r="E1124" s="55" t="s">
        <v>314</v>
      </c>
      <c r="F1124" s="103">
        <f aca="true" t="shared" si="164" ref="F1124:H1127">F1125</f>
        <v>22420</v>
      </c>
      <c r="G1124" s="103">
        <f t="shared" si="164"/>
        <v>24170</v>
      </c>
      <c r="H1124" s="103">
        <f t="shared" si="164"/>
        <v>25960</v>
      </c>
    </row>
    <row r="1125" spans="1:8" ht="25.5">
      <c r="A1125" s="31"/>
      <c r="B1125" s="44">
        <v>1003</v>
      </c>
      <c r="C1125" s="44"/>
      <c r="D1125" s="44"/>
      <c r="E1125" s="45" t="s">
        <v>317</v>
      </c>
      <c r="F1125" s="31">
        <f t="shared" si="164"/>
        <v>22420</v>
      </c>
      <c r="G1125" s="31">
        <f t="shared" si="164"/>
        <v>24170</v>
      </c>
      <c r="H1125" s="31">
        <f t="shared" si="164"/>
        <v>25960</v>
      </c>
    </row>
    <row r="1126" spans="1:8" ht="12.75">
      <c r="A1126" s="31"/>
      <c r="B1126" s="7"/>
      <c r="C1126" s="34" t="s">
        <v>8</v>
      </c>
      <c r="D1126" s="34"/>
      <c r="E1126" s="35" t="s">
        <v>263</v>
      </c>
      <c r="F1126" s="31">
        <f t="shared" si="164"/>
        <v>22420</v>
      </c>
      <c r="G1126" s="31">
        <f t="shared" si="164"/>
        <v>24170</v>
      </c>
      <c r="H1126" s="31">
        <f t="shared" si="164"/>
        <v>25960</v>
      </c>
    </row>
    <row r="1127" spans="1:8" ht="102">
      <c r="A1127" s="31"/>
      <c r="B1127" s="7"/>
      <c r="C1127" s="34" t="s">
        <v>20</v>
      </c>
      <c r="D1127" s="34"/>
      <c r="E1127" s="35" t="s">
        <v>321</v>
      </c>
      <c r="F1127" s="31">
        <f t="shared" si="164"/>
        <v>22420</v>
      </c>
      <c r="G1127" s="31">
        <f t="shared" si="164"/>
        <v>24170</v>
      </c>
      <c r="H1127" s="31">
        <f t="shared" si="164"/>
        <v>25960</v>
      </c>
    </row>
    <row r="1128" spans="1:8" ht="12.75">
      <c r="A1128" s="31"/>
      <c r="B1128" s="7"/>
      <c r="C1128" s="34"/>
      <c r="D1128" s="34" t="s">
        <v>60</v>
      </c>
      <c r="E1128" s="35" t="s">
        <v>278</v>
      </c>
      <c r="F1128" s="31">
        <v>22420</v>
      </c>
      <c r="G1128" s="31">
        <v>24170</v>
      </c>
      <c r="H1128" s="31">
        <v>25960</v>
      </c>
    </row>
    <row r="1129" spans="1:8" s="69" customFormat="1" ht="12.75">
      <c r="A1129" s="65">
        <v>700</v>
      </c>
      <c r="B1129" s="65"/>
      <c r="C1129" s="65"/>
      <c r="D1129" s="65"/>
      <c r="E1129" s="65" t="s">
        <v>153</v>
      </c>
      <c r="F1129" s="95">
        <f>F1130+F1173</f>
        <v>29175597</v>
      </c>
      <c r="G1129" s="95">
        <f>G1130+G1173</f>
        <v>32212645</v>
      </c>
      <c r="H1129" s="95">
        <f>H1130+H1173</f>
        <v>35263095</v>
      </c>
    </row>
    <row r="1130" spans="1:8" ht="25.5">
      <c r="A1130" s="31"/>
      <c r="B1130" s="54" t="s">
        <v>225</v>
      </c>
      <c r="C1130" s="54"/>
      <c r="D1130" s="54"/>
      <c r="E1130" s="55" t="s">
        <v>306</v>
      </c>
      <c r="F1130" s="56">
        <f>F1140+F1164+F1168</f>
        <v>27814600</v>
      </c>
      <c r="G1130" s="56">
        <f>G1140+G1164+G1168</f>
        <v>30735000</v>
      </c>
      <c r="H1130" s="56">
        <f>H1140+H1164+H1168</f>
        <v>33669900</v>
      </c>
    </row>
    <row r="1131" spans="1:8" ht="0.75" customHeight="1">
      <c r="A1131" s="31"/>
      <c r="B1131" s="34">
        <v>901</v>
      </c>
      <c r="C1131" s="34"/>
      <c r="D1131" s="34"/>
      <c r="E1131" s="35" t="s">
        <v>307</v>
      </c>
      <c r="F1131" s="36"/>
      <c r="G1131" s="36"/>
      <c r="H1131" s="36"/>
    </row>
    <row r="1132" spans="1:8" ht="38.25" hidden="1">
      <c r="A1132" s="31"/>
      <c r="B1132" s="34"/>
      <c r="C1132" s="34">
        <v>4700000</v>
      </c>
      <c r="D1132" s="34"/>
      <c r="E1132" s="35" t="s">
        <v>308</v>
      </c>
      <c r="F1132" s="36"/>
      <c r="G1132" s="36"/>
      <c r="H1132" s="36"/>
    </row>
    <row r="1133" spans="1:8" ht="25.5" hidden="1">
      <c r="A1133" s="31"/>
      <c r="B1133" s="34"/>
      <c r="C1133" s="34">
        <v>4709900</v>
      </c>
      <c r="D1133" s="34"/>
      <c r="E1133" s="35" t="s">
        <v>257</v>
      </c>
      <c r="F1133" s="36"/>
      <c r="G1133" s="36"/>
      <c r="H1133" s="36"/>
    </row>
    <row r="1134" spans="1:8" ht="25.5" hidden="1">
      <c r="A1134" s="31"/>
      <c r="B1134" s="34"/>
      <c r="C1134" s="34"/>
      <c r="D1134" s="34">
        <v>1</v>
      </c>
      <c r="E1134" s="35" t="s">
        <v>250</v>
      </c>
      <c r="F1134" s="36"/>
      <c r="G1134" s="36"/>
      <c r="H1134" s="36"/>
    </row>
    <row r="1135" spans="1:8" ht="12.75" hidden="1">
      <c r="A1135" s="31"/>
      <c r="B1135" s="34"/>
      <c r="C1135" s="34"/>
      <c r="D1135" s="34"/>
      <c r="E1135" s="35" t="s">
        <v>258</v>
      </c>
      <c r="F1135" s="36"/>
      <c r="G1135" s="36"/>
      <c r="H1135" s="36"/>
    </row>
    <row r="1136" spans="1:8" ht="38.25" hidden="1">
      <c r="A1136" s="31"/>
      <c r="B1136" s="34"/>
      <c r="C1136" s="34"/>
      <c r="D1136" s="34"/>
      <c r="E1136" s="35" t="s">
        <v>259</v>
      </c>
      <c r="F1136" s="36"/>
      <c r="G1136" s="36"/>
      <c r="H1136" s="36"/>
    </row>
    <row r="1137" spans="1:8" ht="38.25" hidden="1">
      <c r="A1137" s="31"/>
      <c r="B1137" s="34"/>
      <c r="C1137" s="34"/>
      <c r="D1137" s="34"/>
      <c r="E1137" s="35" t="s">
        <v>260</v>
      </c>
      <c r="F1137" s="36"/>
      <c r="G1137" s="30"/>
      <c r="H1137" s="36"/>
    </row>
    <row r="1138" spans="1:8" ht="25.5" hidden="1">
      <c r="A1138" s="31"/>
      <c r="B1138" s="34"/>
      <c r="C1138" s="34">
        <v>4709901</v>
      </c>
      <c r="D1138" s="34"/>
      <c r="E1138" s="35" t="s">
        <v>309</v>
      </c>
      <c r="F1138" s="36"/>
      <c r="G1138" s="30"/>
      <c r="H1138" s="36"/>
    </row>
    <row r="1139" spans="1:8" ht="25.5" hidden="1">
      <c r="A1139" s="31"/>
      <c r="B1139" s="34"/>
      <c r="C1139" s="34"/>
      <c r="D1139" s="34">
        <v>1</v>
      </c>
      <c r="E1139" s="35" t="s">
        <v>250</v>
      </c>
      <c r="F1139" s="36"/>
      <c r="G1139" s="30"/>
      <c r="H1139" s="36"/>
    </row>
    <row r="1140" spans="1:8" ht="12.75">
      <c r="A1140" s="31"/>
      <c r="B1140" s="44" t="s">
        <v>226</v>
      </c>
      <c r="C1140" s="44"/>
      <c r="D1140" s="44"/>
      <c r="E1140" s="45" t="s">
        <v>310</v>
      </c>
      <c r="F1140" s="46">
        <f>F1141+F1145+F1151+F1154</f>
        <v>25843400</v>
      </c>
      <c r="G1140" s="46">
        <f>G1141+G1145+G1151+G1154</f>
        <v>28712200</v>
      </c>
      <c r="H1140" s="46">
        <f>H1141+H1145+H1151+H1154</f>
        <v>31499400</v>
      </c>
    </row>
    <row r="1141" spans="1:8" ht="38.25">
      <c r="A1141" s="31"/>
      <c r="B1141" s="34"/>
      <c r="C1141" s="34" t="s">
        <v>365</v>
      </c>
      <c r="D1141" s="34"/>
      <c r="E1141" s="35" t="s">
        <v>308</v>
      </c>
      <c r="F1141" s="36">
        <f aca="true" t="shared" si="165" ref="F1141:H1142">F1142</f>
        <v>10740300</v>
      </c>
      <c r="G1141" s="36">
        <f t="shared" si="165"/>
        <v>12957900</v>
      </c>
      <c r="H1141" s="36">
        <f t="shared" si="165"/>
        <v>14642200</v>
      </c>
    </row>
    <row r="1142" spans="1:8" ht="25.5">
      <c r="A1142" s="31"/>
      <c r="B1142" s="34"/>
      <c r="C1142" s="34" t="s">
        <v>366</v>
      </c>
      <c r="D1142" s="34"/>
      <c r="E1142" s="35" t="s">
        <v>257</v>
      </c>
      <c r="F1142" s="36">
        <f t="shared" si="165"/>
        <v>10740300</v>
      </c>
      <c r="G1142" s="36">
        <f t="shared" si="165"/>
        <v>12957900</v>
      </c>
      <c r="H1142" s="36">
        <f t="shared" si="165"/>
        <v>14642200</v>
      </c>
    </row>
    <row r="1143" spans="1:8" ht="25.5">
      <c r="A1143" s="31"/>
      <c r="B1143" s="34"/>
      <c r="C1143" s="34"/>
      <c r="D1143" s="34" t="s">
        <v>51</v>
      </c>
      <c r="E1143" s="35" t="s">
        <v>250</v>
      </c>
      <c r="F1143" s="36">
        <v>10740300</v>
      </c>
      <c r="G1143" s="36">
        <v>12957900</v>
      </c>
      <c r="H1143" s="36">
        <v>14642200</v>
      </c>
    </row>
    <row r="1144" spans="1:8" ht="38.25">
      <c r="A1144" s="31"/>
      <c r="B1144" s="34"/>
      <c r="C1144" s="34"/>
      <c r="D1144" s="34"/>
      <c r="E1144" s="35" t="s">
        <v>260</v>
      </c>
      <c r="F1144" s="36">
        <v>341800</v>
      </c>
      <c r="G1144" s="36">
        <v>383800</v>
      </c>
      <c r="H1144" s="36">
        <v>429800</v>
      </c>
    </row>
    <row r="1145" spans="1:8" ht="25.5">
      <c r="A1145" s="31"/>
      <c r="B1145" s="34"/>
      <c r="C1145" s="34" t="s">
        <v>363</v>
      </c>
      <c r="D1145" s="34"/>
      <c r="E1145" s="35" t="s">
        <v>311</v>
      </c>
      <c r="F1145" s="36">
        <f aca="true" t="shared" si="166" ref="F1145:H1146">F1146</f>
        <v>3589000</v>
      </c>
      <c r="G1145" s="36">
        <f t="shared" si="166"/>
        <v>3719100</v>
      </c>
      <c r="H1145" s="36">
        <f t="shared" si="166"/>
        <v>3980800</v>
      </c>
    </row>
    <row r="1146" spans="1:8" ht="25.5">
      <c r="A1146" s="31"/>
      <c r="B1146" s="34"/>
      <c r="C1146" s="34" t="s">
        <v>364</v>
      </c>
      <c r="D1146" s="34"/>
      <c r="E1146" s="35" t="s">
        <v>257</v>
      </c>
      <c r="F1146" s="36">
        <f t="shared" si="166"/>
        <v>3589000</v>
      </c>
      <c r="G1146" s="36">
        <f t="shared" si="166"/>
        <v>3719100</v>
      </c>
      <c r="H1146" s="36">
        <f t="shared" si="166"/>
        <v>3980800</v>
      </c>
    </row>
    <row r="1147" spans="1:8" ht="25.5">
      <c r="A1147" s="31"/>
      <c r="B1147" s="34"/>
      <c r="C1147" s="34"/>
      <c r="D1147" s="34" t="s">
        <v>51</v>
      </c>
      <c r="E1147" s="35" t="s">
        <v>250</v>
      </c>
      <c r="F1147" s="36">
        <v>3589000</v>
      </c>
      <c r="G1147" s="36">
        <v>3719100</v>
      </c>
      <c r="H1147" s="36">
        <v>3980800</v>
      </c>
    </row>
    <row r="1148" spans="1:8" ht="12.75" hidden="1">
      <c r="A1148" s="31"/>
      <c r="B1148" s="34"/>
      <c r="C1148" s="34"/>
      <c r="D1148" s="34"/>
      <c r="E1148" s="35"/>
      <c r="F1148" s="36"/>
      <c r="G1148" s="36"/>
      <c r="H1148" s="36"/>
    </row>
    <row r="1149" spans="1:8" ht="12.75" hidden="1">
      <c r="A1149" s="31"/>
      <c r="B1149" s="34"/>
      <c r="C1149" s="34"/>
      <c r="D1149" s="34"/>
      <c r="E1149" s="35"/>
      <c r="F1149" s="36"/>
      <c r="G1149" s="36"/>
      <c r="H1149" s="36"/>
    </row>
    <row r="1150" spans="1:8" ht="38.25">
      <c r="A1150" s="31"/>
      <c r="B1150" s="34"/>
      <c r="C1150" s="34"/>
      <c r="D1150" s="34"/>
      <c r="E1150" s="35" t="s">
        <v>260</v>
      </c>
      <c r="F1150" s="36"/>
      <c r="G1150" s="30"/>
      <c r="H1150" s="36"/>
    </row>
    <row r="1151" spans="1:8" ht="12.75">
      <c r="A1151" s="31"/>
      <c r="B1151" s="34"/>
      <c r="C1151" s="34" t="s">
        <v>369</v>
      </c>
      <c r="D1151" s="34"/>
      <c r="E1151" s="35" t="s">
        <v>370</v>
      </c>
      <c r="F1151" s="36">
        <f aca="true" t="shared" si="167" ref="F1151:H1152">F1152</f>
        <v>11514100</v>
      </c>
      <c r="G1151" s="36">
        <f t="shared" si="167"/>
        <v>12035200</v>
      </c>
      <c r="H1151" s="36">
        <f t="shared" si="167"/>
        <v>12876400</v>
      </c>
    </row>
    <row r="1152" spans="1:8" ht="25.5">
      <c r="A1152" s="31"/>
      <c r="B1152" s="34"/>
      <c r="C1152" s="34" t="s">
        <v>371</v>
      </c>
      <c r="D1152" s="34"/>
      <c r="E1152" s="35" t="s">
        <v>257</v>
      </c>
      <c r="F1152" s="36">
        <f t="shared" si="167"/>
        <v>11514100</v>
      </c>
      <c r="G1152" s="36">
        <f t="shared" si="167"/>
        <v>12035200</v>
      </c>
      <c r="H1152" s="36">
        <f t="shared" si="167"/>
        <v>12876400</v>
      </c>
    </row>
    <row r="1153" spans="1:8" ht="25.5">
      <c r="A1153" s="31"/>
      <c r="B1153" s="34"/>
      <c r="C1153" s="34"/>
      <c r="D1153" s="34" t="s">
        <v>51</v>
      </c>
      <c r="E1153" s="35" t="s">
        <v>250</v>
      </c>
      <c r="F1153" s="36">
        <v>11514100</v>
      </c>
      <c r="G1153" s="30">
        <v>12035200</v>
      </c>
      <c r="H1153" s="36">
        <v>12876400</v>
      </c>
    </row>
    <row r="1154" spans="1:8" ht="12.75">
      <c r="A1154" s="31"/>
      <c r="B1154" s="34"/>
      <c r="C1154" s="34" t="s">
        <v>93</v>
      </c>
      <c r="D1154" s="34"/>
      <c r="E1154" s="35" t="s">
        <v>325</v>
      </c>
      <c r="F1154" s="36">
        <f>F1155</f>
        <v>0</v>
      </c>
      <c r="G1154" s="36">
        <f aca="true" t="shared" si="168" ref="G1154:H1156">G1155</f>
        <v>0</v>
      </c>
      <c r="H1154" s="36">
        <f t="shared" si="168"/>
        <v>0</v>
      </c>
    </row>
    <row r="1155" spans="1:8" ht="76.5">
      <c r="A1155" s="31"/>
      <c r="B1155" s="34"/>
      <c r="C1155" s="34" t="s">
        <v>189</v>
      </c>
      <c r="D1155" s="34"/>
      <c r="E1155" s="35" t="s">
        <v>328</v>
      </c>
      <c r="F1155" s="36">
        <f>F1156</f>
        <v>0</v>
      </c>
      <c r="G1155" s="36">
        <f t="shared" si="168"/>
        <v>0</v>
      </c>
      <c r="H1155" s="36">
        <f t="shared" si="168"/>
        <v>0</v>
      </c>
    </row>
    <row r="1156" spans="1:8" ht="25.5">
      <c r="A1156" s="31"/>
      <c r="B1156" s="34"/>
      <c r="C1156" s="34" t="s">
        <v>367</v>
      </c>
      <c r="D1156" s="34"/>
      <c r="E1156" s="35" t="s">
        <v>368</v>
      </c>
      <c r="F1156" s="36">
        <f>F1157</f>
        <v>0</v>
      </c>
      <c r="G1156" s="36">
        <f t="shared" si="168"/>
        <v>0</v>
      </c>
      <c r="H1156" s="36">
        <f t="shared" si="168"/>
        <v>0</v>
      </c>
    </row>
    <row r="1157" spans="1:8" ht="25.5">
      <c r="A1157" s="31"/>
      <c r="B1157" s="34"/>
      <c r="C1157" s="34"/>
      <c r="D1157" s="34" t="s">
        <v>51</v>
      </c>
      <c r="E1157" s="35" t="s">
        <v>250</v>
      </c>
      <c r="F1157" s="36"/>
      <c r="G1157" s="30"/>
      <c r="H1157" s="36"/>
    </row>
    <row r="1158" spans="1:8" ht="12.75" hidden="1">
      <c r="A1158" s="31"/>
      <c r="B1158" s="34"/>
      <c r="C1158" s="34"/>
      <c r="D1158" s="34"/>
      <c r="E1158" s="35"/>
      <c r="F1158" s="36"/>
      <c r="G1158" s="30"/>
      <c r="H1158" s="36"/>
    </row>
    <row r="1159" spans="1:8" ht="12.75" hidden="1">
      <c r="A1159" s="31"/>
      <c r="B1159" s="34"/>
      <c r="C1159" s="34"/>
      <c r="D1159" s="34"/>
      <c r="E1159" s="35"/>
      <c r="F1159" s="36"/>
      <c r="G1159" s="30"/>
      <c r="H1159" s="36"/>
    </row>
    <row r="1160" spans="1:8" ht="12.75" hidden="1">
      <c r="A1160" s="31"/>
      <c r="B1160" s="34"/>
      <c r="C1160" s="34"/>
      <c r="D1160" s="34"/>
      <c r="E1160" s="35"/>
      <c r="F1160" s="36"/>
      <c r="G1160" s="30"/>
      <c r="H1160" s="36"/>
    </row>
    <row r="1161" spans="1:8" ht="12.75" hidden="1">
      <c r="A1161" s="31"/>
      <c r="B1161" s="34"/>
      <c r="C1161" s="34"/>
      <c r="D1161" s="34"/>
      <c r="E1161" s="35"/>
      <c r="F1161" s="36"/>
      <c r="G1161" s="30"/>
      <c r="H1161" s="36"/>
    </row>
    <row r="1162" spans="1:8" ht="12.75" hidden="1">
      <c r="A1162" s="31"/>
      <c r="B1162" s="34"/>
      <c r="C1162" s="34"/>
      <c r="D1162" s="34"/>
      <c r="E1162" s="35"/>
      <c r="F1162" s="36"/>
      <c r="G1162" s="30"/>
      <c r="H1162" s="36"/>
    </row>
    <row r="1163" spans="1:8" ht="12.75" hidden="1">
      <c r="A1163" s="31"/>
      <c r="B1163" s="34"/>
      <c r="C1163" s="34"/>
      <c r="D1163" s="34"/>
      <c r="E1163" s="35"/>
      <c r="F1163" s="36"/>
      <c r="G1163" s="30"/>
      <c r="H1163" s="36"/>
    </row>
    <row r="1164" spans="1:8" ht="12.75">
      <c r="A1164" s="31"/>
      <c r="B1164" s="44" t="s">
        <v>372</v>
      </c>
      <c r="C1164" s="44"/>
      <c r="D1164" s="44"/>
      <c r="E1164" s="45" t="s">
        <v>373</v>
      </c>
      <c r="F1164" s="46">
        <f>F1165</f>
        <v>0</v>
      </c>
      <c r="G1164" s="46">
        <f aca="true" t="shared" si="169" ref="G1164:H1166">G1165</f>
        <v>0</v>
      </c>
      <c r="H1164" s="46">
        <f t="shared" si="169"/>
        <v>0</v>
      </c>
    </row>
    <row r="1165" spans="1:8" ht="25.5">
      <c r="A1165" s="31"/>
      <c r="B1165" s="34"/>
      <c r="C1165" s="34" t="s">
        <v>217</v>
      </c>
      <c r="D1165" s="34"/>
      <c r="E1165" s="35" t="s">
        <v>334</v>
      </c>
      <c r="F1165" s="36">
        <f>F1166</f>
        <v>0</v>
      </c>
      <c r="G1165" s="36">
        <f t="shared" si="169"/>
        <v>0</v>
      </c>
      <c r="H1165" s="36">
        <f t="shared" si="169"/>
        <v>0</v>
      </c>
    </row>
    <row r="1166" spans="1:8" ht="76.5">
      <c r="A1166" s="31"/>
      <c r="B1166" s="34"/>
      <c r="C1166" s="34" t="s">
        <v>374</v>
      </c>
      <c r="D1166" s="34"/>
      <c r="E1166" s="35" t="s">
        <v>375</v>
      </c>
      <c r="F1166" s="36">
        <f>F1167</f>
        <v>0</v>
      </c>
      <c r="G1166" s="36">
        <f t="shared" si="169"/>
        <v>0</v>
      </c>
      <c r="H1166" s="36">
        <f t="shared" si="169"/>
        <v>0</v>
      </c>
    </row>
    <row r="1167" spans="1:8" ht="25.5">
      <c r="A1167" s="31"/>
      <c r="B1167" s="34"/>
      <c r="C1167" s="34"/>
      <c r="D1167" s="34" t="s">
        <v>51</v>
      </c>
      <c r="E1167" s="35" t="s">
        <v>250</v>
      </c>
      <c r="F1167" s="36"/>
      <c r="G1167" s="30"/>
      <c r="H1167" s="36"/>
    </row>
    <row r="1168" spans="1:8" ht="38.25">
      <c r="A1168" s="31"/>
      <c r="B1168" s="44" t="s">
        <v>228</v>
      </c>
      <c r="C1168" s="44"/>
      <c r="D1168" s="44"/>
      <c r="E1168" s="45" t="s">
        <v>313</v>
      </c>
      <c r="F1168" s="46">
        <f>F1169</f>
        <v>1971200</v>
      </c>
      <c r="G1168" s="46">
        <f aca="true" t="shared" si="170" ref="G1168:H1171">G1169</f>
        <v>2022800</v>
      </c>
      <c r="H1168" s="46">
        <f t="shared" si="170"/>
        <v>2170500</v>
      </c>
    </row>
    <row r="1169" spans="1:8" ht="63.75">
      <c r="A1169" s="31"/>
      <c r="B1169" s="34"/>
      <c r="C1169" s="34" t="s">
        <v>343</v>
      </c>
      <c r="D1169" s="34"/>
      <c r="E1169" s="35" t="s">
        <v>344</v>
      </c>
      <c r="F1169" s="36">
        <f>F1170</f>
        <v>1971200</v>
      </c>
      <c r="G1169" s="36">
        <f t="shared" si="170"/>
        <v>2022800</v>
      </c>
      <c r="H1169" s="36">
        <f t="shared" si="170"/>
        <v>2170500</v>
      </c>
    </row>
    <row r="1170" spans="1:8" ht="25.5">
      <c r="A1170" s="31"/>
      <c r="B1170" s="34"/>
      <c r="C1170" s="34" t="s">
        <v>345</v>
      </c>
      <c r="D1170" s="34"/>
      <c r="E1170" s="35" t="s">
        <v>257</v>
      </c>
      <c r="F1170" s="36">
        <f>F1171</f>
        <v>1971200</v>
      </c>
      <c r="G1170" s="36">
        <f t="shared" si="170"/>
        <v>2022800</v>
      </c>
      <c r="H1170" s="36">
        <f t="shared" si="170"/>
        <v>2170500</v>
      </c>
    </row>
    <row r="1171" spans="1:8" ht="12.75">
      <c r="A1171" s="31"/>
      <c r="B1171" s="34"/>
      <c r="C1171" s="34" t="s">
        <v>348</v>
      </c>
      <c r="D1171" s="34"/>
      <c r="E1171" s="35" t="s">
        <v>349</v>
      </c>
      <c r="F1171" s="36">
        <f>F1172</f>
        <v>1971200</v>
      </c>
      <c r="G1171" s="36">
        <f t="shared" si="170"/>
        <v>2022800</v>
      </c>
      <c r="H1171" s="36">
        <f t="shared" si="170"/>
        <v>2170500</v>
      </c>
    </row>
    <row r="1172" spans="1:8" ht="25.5">
      <c r="A1172" s="31"/>
      <c r="B1172" s="34"/>
      <c r="C1172" s="34"/>
      <c r="D1172" s="34" t="s">
        <v>51</v>
      </c>
      <c r="E1172" s="35" t="s">
        <v>250</v>
      </c>
      <c r="F1172" s="36">
        <v>1971200</v>
      </c>
      <c r="G1172" s="36">
        <v>2022800</v>
      </c>
      <c r="H1172" s="36">
        <v>2170500</v>
      </c>
    </row>
    <row r="1173" spans="1:8" ht="12.75">
      <c r="A1173" s="31"/>
      <c r="B1173" s="54">
        <v>1000</v>
      </c>
      <c r="C1173" s="54"/>
      <c r="D1173" s="54"/>
      <c r="E1173" s="55" t="s">
        <v>314</v>
      </c>
      <c r="F1173" s="56">
        <f>F1174+F1178</f>
        <v>1360997</v>
      </c>
      <c r="G1173" s="56">
        <f>G1174+G1178</f>
        <v>1477645</v>
      </c>
      <c r="H1173" s="56">
        <f>H1174+H1178</f>
        <v>1593195</v>
      </c>
    </row>
    <row r="1174" spans="1:8" ht="25.5">
      <c r="A1174" s="31"/>
      <c r="B1174" s="44">
        <v>1003</v>
      </c>
      <c r="C1174" s="44"/>
      <c r="D1174" s="44"/>
      <c r="E1174" s="45" t="s">
        <v>317</v>
      </c>
      <c r="F1174" s="36">
        <f aca="true" t="shared" si="171" ref="F1174:H1176">F1175</f>
        <v>1182310</v>
      </c>
      <c r="G1174" s="36">
        <f t="shared" si="171"/>
        <v>1277530</v>
      </c>
      <c r="H1174" s="36">
        <f t="shared" si="171"/>
        <v>1368850</v>
      </c>
    </row>
    <row r="1175" spans="1:8" ht="12.75">
      <c r="A1175" s="30"/>
      <c r="B1175" s="7"/>
      <c r="C1175" s="34" t="s">
        <v>8</v>
      </c>
      <c r="D1175" s="34"/>
      <c r="E1175" s="35" t="s">
        <v>263</v>
      </c>
      <c r="F1175" s="36">
        <f t="shared" si="171"/>
        <v>1182310</v>
      </c>
      <c r="G1175" s="36">
        <f t="shared" si="171"/>
        <v>1277530</v>
      </c>
      <c r="H1175" s="36">
        <f t="shared" si="171"/>
        <v>1368850</v>
      </c>
    </row>
    <row r="1176" spans="1:8" ht="102">
      <c r="A1176" s="30"/>
      <c r="B1176" s="7"/>
      <c r="C1176" s="34" t="s">
        <v>20</v>
      </c>
      <c r="D1176" s="34"/>
      <c r="E1176" s="35" t="s">
        <v>321</v>
      </c>
      <c r="F1176" s="36">
        <f t="shared" si="171"/>
        <v>1182310</v>
      </c>
      <c r="G1176" s="36">
        <f t="shared" si="171"/>
        <v>1277530</v>
      </c>
      <c r="H1176" s="36">
        <f t="shared" si="171"/>
        <v>1368850</v>
      </c>
    </row>
    <row r="1177" spans="1:8" ht="12.75">
      <c r="A1177" s="30"/>
      <c r="B1177" s="7"/>
      <c r="C1177" s="34"/>
      <c r="D1177" s="34" t="s">
        <v>60</v>
      </c>
      <c r="E1177" s="35" t="s">
        <v>278</v>
      </c>
      <c r="F1177" s="36">
        <v>1182310</v>
      </c>
      <c r="G1177" s="30">
        <v>1277530</v>
      </c>
      <c r="H1177" s="36">
        <v>1368850</v>
      </c>
    </row>
    <row r="1178" spans="1:8" ht="25.5">
      <c r="A1178" s="30"/>
      <c r="B1178" s="44" t="s">
        <v>230</v>
      </c>
      <c r="C1178" s="47"/>
      <c r="D1178" s="47"/>
      <c r="E1178" s="45" t="s">
        <v>324</v>
      </c>
      <c r="F1178" s="36">
        <f aca="true" t="shared" si="172" ref="F1178:H1179">F1179</f>
        <v>178687</v>
      </c>
      <c r="G1178" s="36">
        <f t="shared" si="172"/>
        <v>200115</v>
      </c>
      <c r="H1178" s="36">
        <f t="shared" si="172"/>
        <v>224345</v>
      </c>
    </row>
    <row r="1179" spans="1:8" ht="12.75">
      <c r="A1179" s="30"/>
      <c r="B1179" s="34"/>
      <c r="C1179" s="34" t="s">
        <v>8</v>
      </c>
      <c r="D1179" s="34"/>
      <c r="E1179" s="35" t="s">
        <v>263</v>
      </c>
      <c r="F1179" s="36">
        <f t="shared" si="172"/>
        <v>178687</v>
      </c>
      <c r="G1179" s="36">
        <f t="shared" si="172"/>
        <v>200115</v>
      </c>
      <c r="H1179" s="36">
        <f t="shared" si="172"/>
        <v>224345</v>
      </c>
    </row>
    <row r="1180" spans="1:8" ht="76.5">
      <c r="A1180" s="30"/>
      <c r="B1180" s="34"/>
      <c r="C1180" s="34" t="s">
        <v>15</v>
      </c>
      <c r="D1180" s="34"/>
      <c r="E1180" s="35" t="s">
        <v>320</v>
      </c>
      <c r="F1180" s="36">
        <f>F1181+F1183</f>
        <v>178687</v>
      </c>
      <c r="G1180" s="36">
        <f>G1181+G1183</f>
        <v>200115</v>
      </c>
      <c r="H1180" s="36">
        <f>H1181+H1183</f>
        <v>224345</v>
      </c>
    </row>
    <row r="1181" spans="1:8" ht="89.25">
      <c r="A1181" s="30"/>
      <c r="B1181" s="34"/>
      <c r="C1181" s="34" t="s">
        <v>16</v>
      </c>
      <c r="D1181" s="34"/>
      <c r="E1181" s="35" t="s">
        <v>18</v>
      </c>
      <c r="F1181" s="36">
        <f>F1182</f>
        <v>119125</v>
      </c>
      <c r="G1181" s="36">
        <f>G1182</f>
        <v>133407</v>
      </c>
      <c r="H1181" s="36">
        <f>H1182</f>
        <v>149570</v>
      </c>
    </row>
    <row r="1182" spans="1:8" ht="12.75">
      <c r="A1182" s="30"/>
      <c r="B1182" s="34"/>
      <c r="C1182" s="34"/>
      <c r="D1182" s="34" t="s">
        <v>60</v>
      </c>
      <c r="E1182" s="35" t="s">
        <v>278</v>
      </c>
      <c r="F1182" s="36">
        <v>119125</v>
      </c>
      <c r="G1182" s="30">
        <v>133407</v>
      </c>
      <c r="H1182" s="36">
        <v>149570</v>
      </c>
    </row>
    <row r="1183" spans="1:8" ht="76.5">
      <c r="A1183" s="30"/>
      <c r="B1183" s="34"/>
      <c r="C1183" s="34" t="s">
        <v>17</v>
      </c>
      <c r="D1183" s="34"/>
      <c r="E1183" s="35" t="s">
        <v>19</v>
      </c>
      <c r="F1183" s="36">
        <f>F1184</f>
        <v>59562</v>
      </c>
      <c r="G1183" s="36">
        <f>G1184</f>
        <v>66708</v>
      </c>
      <c r="H1183" s="36">
        <f>H1184</f>
        <v>74775</v>
      </c>
    </row>
    <row r="1184" spans="1:8" ht="12.75">
      <c r="A1184" s="30"/>
      <c r="B1184" s="34"/>
      <c r="C1184" s="34"/>
      <c r="D1184" s="34" t="s">
        <v>60</v>
      </c>
      <c r="E1184" s="35" t="s">
        <v>278</v>
      </c>
      <c r="F1184" s="36">
        <v>59562</v>
      </c>
      <c r="G1184" s="30">
        <v>66708</v>
      </c>
      <c r="H1184" s="36">
        <v>74775</v>
      </c>
    </row>
    <row r="1185" spans="1:8" s="69" customFormat="1" ht="12.75">
      <c r="A1185" s="88">
        <v>700</v>
      </c>
      <c r="B1185" s="88"/>
      <c r="C1185" s="88"/>
      <c r="D1185" s="88"/>
      <c r="E1185" s="88" t="s">
        <v>154</v>
      </c>
      <c r="F1185" s="81">
        <f>F1186</f>
        <v>1174000</v>
      </c>
      <c r="G1185" s="81">
        <f>G1186</f>
        <v>1266000</v>
      </c>
      <c r="H1185" s="81">
        <f>H1186</f>
        <v>1360000</v>
      </c>
    </row>
    <row r="1186" spans="1:8" ht="25.5">
      <c r="A1186" s="30"/>
      <c r="B1186" s="44" t="s">
        <v>49</v>
      </c>
      <c r="C1186" s="44"/>
      <c r="D1186" s="44"/>
      <c r="E1186" s="45" t="s">
        <v>248</v>
      </c>
      <c r="F1186" s="46">
        <f>F1187</f>
        <v>1174000</v>
      </c>
      <c r="G1186" s="46">
        <f aca="true" t="shared" si="173" ref="G1186:H1189">G1187</f>
        <v>1266000</v>
      </c>
      <c r="H1186" s="46">
        <f t="shared" si="173"/>
        <v>1360000</v>
      </c>
    </row>
    <row r="1187" spans="1:8" ht="12.75">
      <c r="A1187" s="30"/>
      <c r="B1187" s="34"/>
      <c r="C1187" s="34" t="s">
        <v>93</v>
      </c>
      <c r="D1187" s="34"/>
      <c r="E1187" s="35" t="s">
        <v>325</v>
      </c>
      <c r="F1187" s="36">
        <f>F1188</f>
        <v>1174000</v>
      </c>
      <c r="G1187" s="36">
        <f t="shared" si="173"/>
        <v>1266000</v>
      </c>
      <c r="H1187" s="36">
        <f t="shared" si="173"/>
        <v>1360000</v>
      </c>
    </row>
    <row r="1188" spans="1:8" ht="89.25">
      <c r="A1188" s="30"/>
      <c r="B1188" s="34"/>
      <c r="C1188" s="34" t="s">
        <v>122</v>
      </c>
      <c r="D1188" s="34"/>
      <c r="E1188" s="35" t="s">
        <v>156</v>
      </c>
      <c r="F1188" s="36">
        <f>F1189</f>
        <v>1174000</v>
      </c>
      <c r="G1188" s="36">
        <f t="shared" si="173"/>
        <v>1266000</v>
      </c>
      <c r="H1188" s="36">
        <f t="shared" si="173"/>
        <v>1360000</v>
      </c>
    </row>
    <row r="1189" spans="1:8" ht="38.25">
      <c r="A1189" s="30"/>
      <c r="B1189" s="34"/>
      <c r="C1189" s="34" t="s">
        <v>94</v>
      </c>
      <c r="D1189" s="34"/>
      <c r="E1189" s="49" t="s">
        <v>95</v>
      </c>
      <c r="F1189" s="36">
        <f>F1190</f>
        <v>1174000</v>
      </c>
      <c r="G1189" s="36">
        <f t="shared" si="173"/>
        <v>1266000</v>
      </c>
      <c r="H1189" s="36">
        <f t="shared" si="173"/>
        <v>1360000</v>
      </c>
    </row>
    <row r="1190" spans="1:8" ht="25.5">
      <c r="A1190" s="30"/>
      <c r="B1190" s="34"/>
      <c r="C1190" s="34"/>
      <c r="D1190" s="34" t="s">
        <v>44</v>
      </c>
      <c r="E1190" s="35" t="s">
        <v>242</v>
      </c>
      <c r="F1190" s="53">
        <v>1174000</v>
      </c>
      <c r="G1190" s="52">
        <v>1266000</v>
      </c>
      <c r="H1190" s="53">
        <v>1360000</v>
      </c>
    </row>
    <row r="1191" spans="1:8" ht="12.75">
      <c r="A1191" s="30"/>
      <c r="B1191" s="34"/>
      <c r="C1191" s="34"/>
      <c r="D1191" s="34"/>
      <c r="E1191" s="35"/>
      <c r="F1191" s="36"/>
      <c r="G1191" s="36"/>
      <c r="H1191" s="36"/>
    </row>
    <row r="1192" spans="1:8" s="29" customFormat="1" ht="12.75">
      <c r="A1192" s="38"/>
      <c r="B1192" s="32"/>
      <c r="C1192" s="32"/>
      <c r="D1192" s="32"/>
      <c r="E1192" s="94" t="s">
        <v>155</v>
      </c>
      <c r="F1192" s="33">
        <f>F8+F141+F148+F188+F206+F237+F261+F285+F332+F379+F426+F472+F519+F566+F613+F660+F707+F754+F801+F848+F895+F942+F989+F1036+F1053+F1072+F1098+F1112+F1129+F1185</f>
        <v>251879570</v>
      </c>
      <c r="G1192" s="33">
        <f>G8+G141+G148+G188+G206+G237+G261+G285+G332+G379+G426+G472+G519+G566+G613+G660+G707+G754+G801+G848+G895+G942+G989+G1036+G1053+G1072+G1098+G1112+G1129+G1185</f>
        <v>267283201</v>
      </c>
      <c r="H1192" s="33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0"/>
      <c r="B1193" s="34"/>
      <c r="C1193" s="34"/>
      <c r="D1193" s="110"/>
      <c r="E1193" s="111" t="s">
        <v>172</v>
      </c>
      <c r="F1193" s="43">
        <v>22772860</v>
      </c>
      <c r="G1193" s="43">
        <v>23384290</v>
      </c>
      <c r="H1193" s="43">
        <v>25677140</v>
      </c>
    </row>
    <row r="1194" spans="2:8" ht="12.75">
      <c r="B1194" s="28"/>
      <c r="C1194" s="28"/>
      <c r="D1194" s="28"/>
      <c r="E1194" s="111" t="s">
        <v>173</v>
      </c>
      <c r="F1194" s="43">
        <f>F1192+F1193</f>
        <v>274652430</v>
      </c>
      <c r="G1194" s="43">
        <f>G1192+G1193</f>
        <v>290667491</v>
      </c>
      <c r="H1194" s="43">
        <f>H1192+H1193</f>
        <v>311061750</v>
      </c>
    </row>
    <row r="1195" spans="2:8" ht="12.75">
      <c r="B1195" s="28"/>
      <c r="C1195" s="28"/>
      <c r="D1195" s="28"/>
      <c r="E1195" s="111" t="s">
        <v>272</v>
      </c>
      <c r="F1195" s="43">
        <v>313068110</v>
      </c>
      <c r="G1195" s="43">
        <v>332857621</v>
      </c>
      <c r="H1195" s="43">
        <v>358189030</v>
      </c>
    </row>
    <row r="1196" spans="2:8" ht="12.75">
      <c r="B1196" s="28"/>
      <c r="C1196" s="28"/>
      <c r="D1196" s="28"/>
      <c r="E1196" s="111" t="s">
        <v>377</v>
      </c>
      <c r="F1196" s="43">
        <f>F1195-F1194</f>
        <v>38415680</v>
      </c>
      <c r="G1196" s="43">
        <f>G1195-G1194</f>
        <v>42190130</v>
      </c>
      <c r="H1196" s="43">
        <f>H1195-H1194</f>
        <v>47127280</v>
      </c>
    </row>
    <row r="1197" spans="2:8" ht="12.75" customHeight="1">
      <c r="B1197" s="28"/>
      <c r="D1197" s="28"/>
      <c r="E1197" s="111" t="s">
        <v>378</v>
      </c>
      <c r="F1197" s="43">
        <f>F1200+F1201+F1202+F1203+F1204+F1205+F1206</f>
        <v>38358120</v>
      </c>
      <c r="G1197" s="43">
        <f>G1200+G1201+G1202+G1203+G1204+G1205+G1206</f>
        <v>42190130</v>
      </c>
      <c r="H1197" s="43">
        <f>H1200+H1201+H1202+H1203+H1204+H1205+H1206</f>
        <v>47127280</v>
      </c>
    </row>
    <row r="1198" spans="2:8" ht="12.75">
      <c r="B1198" s="28"/>
      <c r="C1198" s="115"/>
      <c r="D1198" s="28"/>
      <c r="E1198" s="111" t="s">
        <v>379</v>
      </c>
      <c r="F1198" s="61">
        <f>F1196-F1197</f>
        <v>57560</v>
      </c>
      <c r="G1198" s="61">
        <f>G1196-G1197</f>
        <v>0</v>
      </c>
      <c r="H1198" s="61">
        <f>H1196-H1197</f>
        <v>0</v>
      </c>
    </row>
    <row r="1199" spans="2:8" ht="12.75">
      <c r="B1199" s="28"/>
      <c r="C1199" s="115"/>
      <c r="D1199" s="28"/>
      <c r="E1199" s="111"/>
      <c r="F1199" s="116"/>
      <c r="G1199" s="116"/>
      <c r="H1199" s="116"/>
    </row>
    <row r="1200" spans="2:8" ht="12.75" customHeight="1">
      <c r="B1200" s="28"/>
      <c r="C1200" s="239" t="s">
        <v>385</v>
      </c>
      <c r="D1200" s="28"/>
      <c r="E1200" s="111" t="s">
        <v>380</v>
      </c>
      <c r="F1200" s="43">
        <v>11332200</v>
      </c>
      <c r="G1200" s="43">
        <v>11700000</v>
      </c>
      <c r="H1200" s="43">
        <v>12243000</v>
      </c>
    </row>
    <row r="1201" spans="2:8" ht="12.75">
      <c r="B1201" s="28"/>
      <c r="C1201" s="239"/>
      <c r="D1201" s="28"/>
      <c r="E1201" s="111" t="s">
        <v>403</v>
      </c>
      <c r="F1201" s="43">
        <v>59000</v>
      </c>
      <c r="G1201" s="43">
        <v>64000</v>
      </c>
      <c r="H1201" s="43">
        <v>70000</v>
      </c>
    </row>
    <row r="1202" spans="2:8" ht="12.75">
      <c r="B1202" s="28"/>
      <c r="C1202" s="239"/>
      <c r="D1202" s="28"/>
      <c r="E1202" s="111" t="s">
        <v>381</v>
      </c>
      <c r="F1202" s="43">
        <v>23670140</v>
      </c>
      <c r="G1202" s="43">
        <v>28330400</v>
      </c>
      <c r="H1202" s="43">
        <v>30930000</v>
      </c>
    </row>
    <row r="1203" spans="2:8" ht="12.75">
      <c r="B1203" s="28"/>
      <c r="C1203" s="239"/>
      <c r="D1203" s="28"/>
      <c r="E1203" s="111" t="s">
        <v>401</v>
      </c>
      <c r="F1203" s="43">
        <v>570000</v>
      </c>
      <c r="G1203" s="43">
        <v>808500</v>
      </c>
      <c r="H1203" s="43">
        <v>868330</v>
      </c>
    </row>
    <row r="1204" spans="2:8" ht="12.75">
      <c r="B1204" s="28"/>
      <c r="C1204" s="239"/>
      <c r="D1204" s="28"/>
      <c r="E1204" s="111" t="s">
        <v>382</v>
      </c>
      <c r="F1204" s="43"/>
      <c r="G1204" s="43"/>
      <c r="H1204" s="43"/>
    </row>
    <row r="1205" spans="2:8" ht="12.75">
      <c r="B1205" s="28"/>
      <c r="C1205" s="239"/>
      <c r="D1205" s="28"/>
      <c r="E1205" s="111" t="s">
        <v>383</v>
      </c>
      <c r="F1205" s="43">
        <v>1600000</v>
      </c>
      <c r="G1205" s="43"/>
      <c r="H1205" s="43">
        <v>1600000</v>
      </c>
    </row>
    <row r="1206" spans="2:8" ht="12.75">
      <c r="B1206" s="28"/>
      <c r="C1206" s="239"/>
      <c r="D1206" s="28"/>
      <c r="E1206" s="111" t="s">
        <v>384</v>
      </c>
      <c r="F1206" s="43">
        <v>1126780</v>
      </c>
      <c r="G1206" s="43">
        <v>1287230</v>
      </c>
      <c r="H1206" s="43">
        <v>1415950</v>
      </c>
    </row>
    <row r="1207" spans="2:8" ht="12.75">
      <c r="B1207" s="28"/>
      <c r="C1207" s="239"/>
      <c r="D1207" s="28"/>
      <c r="E1207" s="111" t="s">
        <v>402</v>
      </c>
      <c r="F1207" s="43">
        <f>F1200+F1201+F1202+F1203+F1204+F1205+F1206</f>
        <v>38358120</v>
      </c>
      <c r="G1207" s="43">
        <f>G1209+G1210+G1211+G1212+G1213+G1214+G1215</f>
        <v>37900000</v>
      </c>
      <c r="H1207" s="43">
        <f>H1209+H1210+H1211+H1212+H1213+H1214+H1215</f>
        <v>40800300</v>
      </c>
    </row>
    <row r="1208" spans="2:8" ht="12.75">
      <c r="B1208" s="28"/>
      <c r="C1208" s="28"/>
      <c r="D1208" s="28"/>
      <c r="E1208" s="112">
        <v>2007</v>
      </c>
      <c r="F1208" s="113">
        <v>2008</v>
      </c>
      <c r="G1208" s="113">
        <v>2009</v>
      </c>
      <c r="H1208" s="113">
        <v>2010</v>
      </c>
    </row>
    <row r="1209" spans="2:8" ht="12.75">
      <c r="B1209" s="28" t="s">
        <v>393</v>
      </c>
      <c r="C1209" s="28" t="s">
        <v>386</v>
      </c>
      <c r="D1209" s="28"/>
      <c r="E1209" s="109">
        <v>9106900</v>
      </c>
      <c r="F1209" s="108">
        <v>7658000</v>
      </c>
      <c r="G1209" s="108">
        <v>8236000</v>
      </c>
      <c r="H1209" s="108">
        <v>8866000</v>
      </c>
    </row>
    <row r="1210" spans="2:8" ht="12.75">
      <c r="B1210" s="28" t="s">
        <v>36</v>
      </c>
      <c r="C1210" s="28" t="s">
        <v>387</v>
      </c>
      <c r="D1210" s="28"/>
      <c r="E1210" s="109" t="s">
        <v>397</v>
      </c>
      <c r="F1210" s="108">
        <v>4991100</v>
      </c>
      <c r="G1210" s="108">
        <v>5367800</v>
      </c>
      <c r="H1210" s="108">
        <v>5778600</v>
      </c>
    </row>
    <row r="1211" spans="2:8" ht="25.5">
      <c r="B1211" s="28" t="s">
        <v>37</v>
      </c>
      <c r="C1211" s="28" t="s">
        <v>388</v>
      </c>
      <c r="D1211" s="28"/>
      <c r="E1211" s="26" t="s">
        <v>395</v>
      </c>
      <c r="F1211" s="108">
        <v>4310400</v>
      </c>
      <c r="G1211" s="108">
        <v>4635800</v>
      </c>
      <c r="H1211" s="108">
        <v>4990500</v>
      </c>
    </row>
    <row r="1212" spans="2:8" ht="25.5">
      <c r="B1212" s="28" t="s">
        <v>38</v>
      </c>
      <c r="C1212" s="28" t="s">
        <v>389</v>
      </c>
      <c r="D1212" s="28"/>
      <c r="E1212" s="109" t="s">
        <v>394</v>
      </c>
      <c r="F1212" s="108">
        <v>4195200</v>
      </c>
      <c r="G1212" s="108">
        <v>4511600</v>
      </c>
      <c r="H1212" s="108">
        <v>4857000</v>
      </c>
    </row>
    <row r="1213" spans="2:8" ht="25.5">
      <c r="B1213" s="28" t="s">
        <v>39</v>
      </c>
      <c r="C1213" s="28" t="s">
        <v>390</v>
      </c>
      <c r="D1213" s="28"/>
      <c r="E1213" s="109" t="s">
        <v>396</v>
      </c>
      <c r="F1213" s="108">
        <v>4210500</v>
      </c>
      <c r="G1213" s="108">
        <v>4528300</v>
      </c>
      <c r="H1213" s="108">
        <v>4875000</v>
      </c>
    </row>
    <row r="1214" spans="2:8" ht="12.75">
      <c r="B1214" s="28" t="s">
        <v>40</v>
      </c>
      <c r="C1214" s="28" t="s">
        <v>391</v>
      </c>
      <c r="D1214" s="28"/>
      <c r="E1214" s="109" t="s">
        <v>398</v>
      </c>
      <c r="F1214" s="108">
        <v>4889000</v>
      </c>
      <c r="G1214" s="108">
        <v>5258000</v>
      </c>
      <c r="H1214" s="108">
        <v>5660400</v>
      </c>
    </row>
    <row r="1215" spans="2:8" ht="12.75">
      <c r="B1215" s="28" t="s">
        <v>125</v>
      </c>
      <c r="C1215" s="28" t="s">
        <v>392</v>
      </c>
      <c r="D1215" s="28"/>
      <c r="E1215" s="109" t="s">
        <v>399</v>
      </c>
      <c r="F1215" s="108">
        <v>4986200</v>
      </c>
      <c r="G1215" s="108">
        <v>5362500</v>
      </c>
      <c r="H1215" s="108">
        <v>5772800</v>
      </c>
    </row>
    <row r="1216" spans="2:8" ht="12.75">
      <c r="B1216" s="28"/>
      <c r="C1216" s="28"/>
      <c r="D1216" s="28"/>
      <c r="E1216" s="109"/>
      <c r="F1216" s="108">
        <f>F1209+F1210+F1211+F1212+F1213+F1214+F1215</f>
        <v>35240400</v>
      </c>
      <c r="G1216" s="108">
        <f>G1209+G1210+G1211+G1212+G1213+G1214+G1215</f>
        <v>37900000</v>
      </c>
      <c r="H1216" s="108">
        <f>H1209+H1210+H1211+H1212+H1213+H1214+H1215</f>
        <v>40800300</v>
      </c>
    </row>
    <row r="1217" spans="2:8" ht="12.75">
      <c r="B1217" s="28"/>
      <c r="C1217" s="28"/>
      <c r="D1217" s="28"/>
      <c r="E1217" s="109"/>
      <c r="F1217" s="108">
        <f>F1218-F1216</f>
        <v>0</v>
      </c>
      <c r="G1217" s="108">
        <f>G1218-G1216</f>
        <v>0</v>
      </c>
      <c r="H1217" s="108">
        <f>H1218-H1216</f>
        <v>0</v>
      </c>
    </row>
    <row r="1218" spans="2:8" ht="12.75">
      <c r="B1218" s="28"/>
      <c r="C1218" s="28" t="s">
        <v>400</v>
      </c>
      <c r="D1218" s="28"/>
      <c r="E1218" s="109">
        <v>41910320</v>
      </c>
      <c r="F1218" s="108">
        <v>35240400</v>
      </c>
      <c r="G1218" s="108">
        <v>37900000</v>
      </c>
      <c r="H1218" s="108">
        <v>40800300</v>
      </c>
    </row>
    <row r="1219" spans="2:8" ht="12.75">
      <c r="B1219" s="28"/>
      <c r="C1219" s="28"/>
      <c r="D1219" s="28"/>
      <c r="E1219" s="109"/>
      <c r="F1219" s="114">
        <f>F1218/E1218</f>
        <v>0.8408525632827427</v>
      </c>
      <c r="G1219" s="114">
        <f>G1218/F1218</f>
        <v>1.075470198976175</v>
      </c>
      <c r="H1219" s="114">
        <f>H1218/G1218</f>
        <v>1.0765250659630607</v>
      </c>
    </row>
    <row r="1220" spans="2:8" ht="12.75">
      <c r="B1220" s="28"/>
      <c r="C1220" s="28"/>
      <c r="D1220" s="28"/>
      <c r="E1220" s="109"/>
      <c r="F1220" s="108"/>
      <c r="G1220" s="108"/>
      <c r="H1220" s="108"/>
    </row>
    <row r="1221" spans="2:8" ht="12.75">
      <c r="B1221" s="28"/>
      <c r="C1221" s="28"/>
      <c r="D1221" s="28"/>
      <c r="E1221" s="109"/>
      <c r="F1221" s="108"/>
      <c r="G1221" s="108"/>
      <c r="H1221" s="108"/>
    </row>
    <row r="1222" spans="2:8" ht="12.75">
      <c r="B1222" s="28"/>
      <c r="C1222" s="28"/>
      <c r="D1222" s="28"/>
      <c r="E1222" s="109"/>
      <c r="F1222" s="108"/>
      <c r="G1222" s="108"/>
      <c r="H1222" s="108"/>
    </row>
    <row r="1223" spans="2:8" ht="12.75">
      <c r="B1223" s="28"/>
      <c r="C1223" s="28"/>
      <c r="D1223" s="28"/>
      <c r="E1223" s="109"/>
      <c r="F1223" s="108"/>
      <c r="G1223" s="108"/>
      <c r="H1223" s="108"/>
    </row>
    <row r="1224" spans="2:8" ht="12.75">
      <c r="B1224" s="28"/>
      <c r="C1224" s="28"/>
      <c r="D1224" s="28"/>
      <c r="E1224" s="109"/>
      <c r="F1224" s="108"/>
      <c r="G1224" s="108"/>
      <c r="H1224" s="108"/>
    </row>
    <row r="1225" spans="2:8" ht="12.75">
      <c r="B1225" s="28"/>
      <c r="C1225" s="28"/>
      <c r="D1225" s="28"/>
      <c r="E1225" s="109"/>
      <c r="F1225" s="108"/>
      <c r="G1225" s="108"/>
      <c r="H1225" s="108"/>
    </row>
    <row r="1226" spans="2:8" ht="12.75">
      <c r="B1226" s="28"/>
      <c r="C1226" s="28"/>
      <c r="D1226" s="28"/>
      <c r="E1226" s="109"/>
      <c r="F1226" s="108"/>
      <c r="G1226" s="108"/>
      <c r="H1226" s="108"/>
    </row>
    <row r="1227" spans="2:8" ht="12.75">
      <c r="B1227" s="28"/>
      <c r="C1227" s="28"/>
      <c r="D1227" s="28"/>
      <c r="E1227" s="109"/>
      <c r="F1227" s="108"/>
      <c r="G1227" s="108"/>
      <c r="H1227" s="108"/>
    </row>
    <row r="1228" spans="2:8" ht="12.75">
      <c r="B1228" s="28"/>
      <c r="C1228" s="28"/>
      <c r="D1228" s="28"/>
      <c r="E1228" s="109"/>
      <c r="F1228" s="108"/>
      <c r="G1228" s="108"/>
      <c r="H1228" s="108"/>
    </row>
    <row r="1229" spans="2:8" ht="12.75">
      <c r="B1229" s="28"/>
      <c r="C1229" s="28"/>
      <c r="D1229" s="28"/>
      <c r="E1229" s="109"/>
      <c r="F1229" s="108"/>
      <c r="G1229" s="108"/>
      <c r="H1229" s="108"/>
    </row>
    <row r="1230" spans="2:8" ht="12.75">
      <c r="B1230" s="28"/>
      <c r="C1230" s="28"/>
      <c r="D1230" s="28"/>
      <c r="E1230" s="109"/>
      <c r="F1230" s="108"/>
      <c r="G1230" s="108"/>
      <c r="H1230" s="108"/>
    </row>
  </sheetData>
  <sheetProtection/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2015-11-25T08:24:05Z</cp:lastPrinted>
  <dcterms:created xsi:type="dcterms:W3CDTF">2007-10-15T05:24:48Z</dcterms:created>
  <dcterms:modified xsi:type="dcterms:W3CDTF">2015-12-18T04:30:04Z</dcterms:modified>
  <cp:category/>
  <cp:version/>
  <cp:contentType/>
  <cp:contentStatus/>
</cp:coreProperties>
</file>