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прил 5" sheetId="1" r:id="rId1"/>
    <sheet name="прил 4" sheetId="2" state="hidden" r:id="rId2"/>
    <sheet name="Лист 5" sheetId="3" state="hidden" r:id="rId3"/>
    <sheet name="прил 7" sheetId="4" state="hidden" r:id="rId4"/>
  </sheets>
  <definedNames>
    <definedName name="_xlnm.Print_Titles" localSheetId="2">'Лист 5'!$6:$6</definedName>
    <definedName name="_xlnm.Print_Titles" localSheetId="0">'прил 5'!$12:$13</definedName>
  </definedNames>
  <calcPr fullCalcOnLoad="1"/>
</workbook>
</file>

<file path=xl/sharedStrings.xml><?xml version="1.0" encoding="utf-8"?>
<sst xmlns="http://schemas.openxmlformats.org/spreadsheetml/2006/main" count="2472" uniqueCount="561">
  <si>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</si>
  <si>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</si>
  <si>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</si>
  <si>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</si>
  <si>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</si>
  <si>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</si>
  <si>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</si>
  <si>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</si>
  <si>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</si>
  <si>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</si>
  <si>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</si>
  <si>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</si>
  <si>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</si>
  <si>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</si>
  <si>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</si>
  <si>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</si>
  <si>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</si>
  <si>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</si>
  <si>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</si>
  <si>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</si>
  <si>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</si>
  <si>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</si>
  <si>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</si>
  <si>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</si>
  <si>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</si>
  <si>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</si>
  <si>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</si>
  <si>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</si>
  <si>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</si>
  <si>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</si>
  <si>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</si>
  <si>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</si>
  <si>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</si>
  <si>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</si>
  <si>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</si>
  <si>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</si>
  <si>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</si>
  <si>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</si>
  <si>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</si>
  <si>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</si>
  <si>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</si>
  <si>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</si>
  <si>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</si>
  <si>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</si>
  <si>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</si>
  <si>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</si>
  <si>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</si>
  <si>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</si>
  <si>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</si>
  <si>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</si>
  <si>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</si>
  <si>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</si>
  <si>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</si>
  <si>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</si>
  <si>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</si>
  <si>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</si>
  <si>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</si>
  <si>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</si>
  <si>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</si>
  <si>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</si>
  <si>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</si>
  <si>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</si>
  <si>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</si>
  <si>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</si>
  <si>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</si>
  <si>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</si>
  <si>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</si>
  <si>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</si>
  <si>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</si>
  <si>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</si>
  <si>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</si>
  <si>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</si>
  <si>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</si>
  <si>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</si>
  <si>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</si>
  <si>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</si>
  <si>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</si>
  <si>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</si>
  <si>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</si>
  <si>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</si>
  <si>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</si>
  <si>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</si>
  <si>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</si>
  <si>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</si>
  <si>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</si>
  <si>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</si>
  <si>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</si>
  <si>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</si>
  <si>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</si>
  <si>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</si>
  <si>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</si>
  <si>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</si>
  <si>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</si>
  <si>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</si>
  <si>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</si>
  <si>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</si>
  <si>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</si>
  <si>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</si>
  <si>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</si>
  <si>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</si>
  <si>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</si>
  <si>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</si>
  <si>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</si>
  <si>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</si>
  <si>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</si>
  <si>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</si>
  <si>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</si>
  <si>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</si>
  <si>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</si>
  <si>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</si>
  <si>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</si>
  <si>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</si>
  <si>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</si>
  <si>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</si>
  <si>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</si>
  <si>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</si>
  <si>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</si>
  <si>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</si>
  <si>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</si>
  <si>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</si>
  <si>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</si>
  <si>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</si>
  <si>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</si>
  <si>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</si>
  <si>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</si>
  <si>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</si>
  <si>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</si>
  <si>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</si>
  <si>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</si>
  <si>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</si>
  <si>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</si>
  <si>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</si>
  <si>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</si>
  <si>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</si>
  <si>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</si>
  <si>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</si>
  <si>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</si>
  <si>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</si>
  <si>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</si>
  <si>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</si>
  <si>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</si>
  <si>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</si>
  <si>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</si>
  <si>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</si>
  <si>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</si>
  <si>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</si>
  <si>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</si>
  <si>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</si>
  <si>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</si>
  <si>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</si>
  <si>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</si>
  <si>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</si>
  <si>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</si>
  <si>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</si>
  <si>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</si>
  <si>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</si>
  <si>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</si>
  <si>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</si>
  <si>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</si>
  <si>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</si>
  <si>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</si>
  <si>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</si>
  <si>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</si>
  <si>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</si>
  <si>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</si>
  <si>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</si>
  <si>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</si>
  <si>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</si>
  <si>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</si>
  <si>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</si>
  <si>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</si>
  <si>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</si>
  <si>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</si>
  <si>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</si>
  <si>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</si>
  <si>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</si>
  <si>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</si>
  <si>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</si>
  <si>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</si>
  <si>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</si>
  <si>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</si>
  <si>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</si>
  <si>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</si>
  <si>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</si>
  <si>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</si>
  <si>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</si>
  <si>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</si>
  <si>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</si>
  <si>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</si>
  <si>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</si>
  <si>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</si>
  <si>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</si>
  <si>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</si>
  <si>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</si>
  <si>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</si>
  <si>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</si>
  <si>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</si>
  <si>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</si>
  <si>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</si>
  <si>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</si>
  <si>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</si>
  <si>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</si>
  <si>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</si>
  <si>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</si>
  <si>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</si>
  <si>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</si>
  <si>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</si>
  <si>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</si>
  <si>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</si>
  <si>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</si>
  <si>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</si>
  <si>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</si>
  <si>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</si>
  <si>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</si>
  <si>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</si>
  <si>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</si>
  <si>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</si>
  <si>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</si>
  <si>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</si>
  <si>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</si>
  <si>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</si>
  <si>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</si>
  <si>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</si>
  <si>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</si>
  <si>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</si>
  <si>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</si>
  <si>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</si>
  <si>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</si>
  <si>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</si>
  <si>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</si>
  <si>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</si>
  <si>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</si>
  <si>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</si>
  <si>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</si>
  <si>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</si>
  <si>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</si>
  <si>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</si>
  <si>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</si>
  <si>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</si>
  <si>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</si>
  <si>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</si>
  <si>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</si>
  <si>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</si>
  <si>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</si>
  <si>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</si>
  <si>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</si>
  <si>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</si>
  <si>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</si>
  <si>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</si>
  <si>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</si>
  <si>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</si>
  <si>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</si>
  <si>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</si>
  <si>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</si>
  <si>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</si>
  <si>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</si>
  <si>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</si>
  <si>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</si>
  <si>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</si>
  <si>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</si>
  <si>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</si>
  <si>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</si>
  <si>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</si>
  <si>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</si>
  <si>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</si>
  <si>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</si>
  <si>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</si>
  <si>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</si>
  <si>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</si>
  <si>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</si>
  <si>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</si>
  <si>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</si>
  <si>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</si>
  <si>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</si>
  <si>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</si>
  <si>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</si>
  <si>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</si>
  <si>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</si>
  <si>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</si>
  <si>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</si>
  <si>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</si>
  <si>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</si>
  <si>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</si>
  <si>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</si>
  <si>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</si>
  <si>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</si>
  <si>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</si>
  <si>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</si>
  <si>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</si>
  <si>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</si>
  <si>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</si>
  <si>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</si>
  <si>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</si>
  <si>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</si>
  <si>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</si>
  <si>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</si>
  <si>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</si>
  <si>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</si>
  <si>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</si>
  <si>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</si>
  <si>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</si>
  <si>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</si>
  <si>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</si>
  <si>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</si>
  <si>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</si>
  <si>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</si>
  <si>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</si>
  <si>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</si>
  <si>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</si>
  <si>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</si>
  <si>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</si>
  <si>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</si>
  <si>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</si>
  <si>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</si>
  <si>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</si>
  <si>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</si>
  <si>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</si>
  <si>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</si>
  <si>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</si>
  <si>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</si>
  <si>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</si>
  <si>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</si>
  <si>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</si>
  <si>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</si>
  <si>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</si>
  <si>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</si>
  <si>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</si>
  <si>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</si>
  <si>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</si>
  <si>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</si>
  <si>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</si>
  <si>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</si>
  <si>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</si>
  <si>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</si>
  <si>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</si>
  <si>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</si>
  <si>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</si>
  <si>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</si>
  <si>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</si>
  <si>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</si>
  <si>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</si>
  <si>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</si>
  <si>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</si>
  <si>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</si>
  <si>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</si>
  <si>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</si>
  <si>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</si>
  <si>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</si>
  <si>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</si>
  <si>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</si>
  <si>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</si>
  <si>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</si>
  <si>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</si>
  <si>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</si>
  <si>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</si>
  <si>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</si>
  <si>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</si>
  <si>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</si>
  <si>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</si>
  <si>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</si>
  <si>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</si>
  <si>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</si>
  <si>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</si>
  <si>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</si>
  <si>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</si>
  <si>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</si>
  <si>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</si>
  <si>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</si>
  <si>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</si>
  <si>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</si>
  <si>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</si>
  <si>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</si>
  <si>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</si>
  <si>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</si>
  <si>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</si>
  <si>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</si>
  <si>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</si>
  <si>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</si>
  <si>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</si>
  <si>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</si>
  <si>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</si>
  <si>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</si>
  <si>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</si>
  <si>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</si>
  <si>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</si>
  <si>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</si>
  <si>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</si>
  <si>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</si>
  <si>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</si>
  <si>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</si>
  <si>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</si>
  <si>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</si>
  <si>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</si>
  <si>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</si>
  <si>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</si>
  <si>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</si>
  <si>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</si>
  <si>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</si>
  <si>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</si>
  <si>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</si>
  <si>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</si>
  <si>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</si>
  <si>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</si>
  <si>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</si>
  <si>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</si>
  <si>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</si>
  <si>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</si>
  <si>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</si>
  <si>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</si>
  <si>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</si>
  <si>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</si>
  <si>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1 01 02020 01 0000 110</t>
  </si>
  <si>
    <t>Налог на доходы физических лиц с доходов, облагаемых по налоговой ставке, установленной п. 1 ст. 224 Налогового Кодекса РФ.</t>
  </si>
  <si>
    <t>1 01 02021 01 1000 110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</si>
  <si>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</si>
  <si>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</si>
  <si>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</si>
  <si>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</si>
  <si>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</si>
  <si>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</si>
  <si>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</si>
  <si>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</si>
  <si>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394  Налогового кодекса РФ и применяемым к объектам налогообложения , расположенным в границах поселения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</si>
  <si>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</si>
  <si>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</si>
  <si>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</si>
  <si>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</si>
  <si>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</si>
  <si>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</si>
  <si>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</si>
  <si>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</si>
  <si>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</si>
  <si>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1 11 05010 10 0000 120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</si>
  <si>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</si>
  <si>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</si>
  <si>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</si>
  <si>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</si>
  <si>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1 14 02032 10 0000 120</t>
  </si>
  <si>
    <t>Доходы  бюджетов поселений от реализации имущества, находящегося в оперативном управлении учреждений, находящихся в ведении органов управления поселений (в части реализации материальных запасов по указанному имуществу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</si>
  <si>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</si>
  <si>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</si>
  <si>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</si>
  <si>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</si>
  <si>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</si>
  <si>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</si>
  <si>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</si>
  <si>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</si>
  <si>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услуг.</t>
  </si>
  <si>
    <t>3 02 01050 10 0000 130</t>
  </si>
  <si>
    <t>Доходы от продажи услуг, оказываемых учреждениями, находящимися в ведении органов местного самоуправления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</si>
  <si>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</si>
  <si>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</si>
  <si>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</si>
  <si>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2 02 03001 10 0000 151</t>
  </si>
  <si>
    <t>Субвенции бюджетам на оплату жилищно-коммунальных услуг отдельным категориям граждан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</si>
  <si>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</si>
  <si>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</si>
  <si>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</si>
  <si>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</si>
  <si>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</si>
  <si>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</si>
  <si>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>ВСЕГО ДОХОДОВ</t>
  </si>
  <si>
    <t>ДОХОДОВ БЕЗ УЧЕТА БЕЗВОЗМЕЗДНЫХ ПОСТУПЛЕНИЙ</t>
  </si>
  <si>
    <t>2011</t>
  </si>
  <si>
    <t xml:space="preserve">НАЛОГИ НА ИМУЩЕСТВО </t>
  </si>
  <si>
    <t>ДОХОДЫ ГАЙНСКОГО СЕЛЬСКОГО ПОСЕЛЕНИЯ НА  2010-2011 ГОДЫ</t>
  </si>
  <si>
    <t>Приложение№2</t>
  </si>
  <si>
    <t>к Решению  Совета депутатов от 25.12.2008г №68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</si>
  <si>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</si>
  <si>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</si>
  <si>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автономных учреждений)</t>
  </si>
  <si>
    <t>Утверждено на год</t>
  </si>
  <si>
    <t>Фактически исполнено</t>
  </si>
  <si>
    <t>Процент исполнения</t>
  </si>
  <si>
    <t>1 06 01000 00 0000 000</t>
  </si>
  <si>
    <t>Налог на имущество физических лиц</t>
  </si>
  <si>
    <t>1 06 06000 00 0000 000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</si>
  <si>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</si>
  <si>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</si>
  <si>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1 17 00000 00 0000 000</t>
  </si>
  <si>
    <t>ПРОЧИЕ НЕНАЛОГОВЫЕ ДОХОДЫ</t>
  </si>
  <si>
    <t>2 00 00000 00 0000 000</t>
  </si>
  <si>
    <t>2 02 00000 00 0000 000</t>
  </si>
  <si>
    <t>2 02 01000 00 0000 151</t>
  </si>
  <si>
    <t>2 02 02000 00 0000 151</t>
  </si>
  <si>
    <t>Субсидии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</si>
  <si>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</si>
  <si>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</si>
  <si>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</si>
  <si>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комисариаты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</si>
  <si>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</si>
  <si>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</si>
  <si>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</si>
  <si>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бюджетнов муниципальных районов на осуществление части полномочий по решению вопросов местного значения в соответствии с заключенными согнлашениями</t>
  </si>
  <si>
    <t>Приложение 1</t>
  </si>
  <si>
    <t xml:space="preserve">к решению Совета депутатов </t>
  </si>
  <si>
    <t>1 01 02022 01 000 110</t>
  </si>
  <si>
    <t>Налог на доходы физических лиц с доходов, облагаемых по налоговой ставке, установленной п.1 ст.224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</si>
  <si>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1 09 04050 10 0000 110</t>
  </si>
  <si>
    <t xml:space="preserve">Земельный налог по обязательствам, возникшим до 1 января 2006 года, мобилизируемый на территории поселений </t>
  </si>
  <si>
    <t>1 08 07175 01 1000 110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</si>
  <si>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</si>
  <si>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Невыясненные поступления, зачисляемые в бюджеты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</si>
  <si>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</si>
  <si>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</si>
  <si>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</si>
  <si>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</si>
  <si>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Транспортный налог с физических лиц</t>
  </si>
  <si>
    <t>1 06 04012 02 0000 110</t>
  </si>
  <si>
    <t>2 02 03024 10 000 151</t>
  </si>
  <si>
    <t>Субвенции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</si>
  <si>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</si>
  <si>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1 14 06014 10 0000 430</t>
  </si>
  <si>
    <t>Возврат остатков субсидий, субвенций и иных межбюджетных трансфертов, имеющих целевое назначение из бюджетов поселений</t>
  </si>
  <si>
    <t>1 00 00000 00 0000 000</t>
  </si>
  <si>
    <t>НАЛОГОВЫЕ И НЕНАЛОГОВЫЕ ДОХОДЫ</t>
  </si>
  <si>
    <t>2 02 01003 10 0000 151</t>
  </si>
  <si>
    <t>Дотации бюджетам поселений на поддержку мер по обеспечению сбалансированности бюджетов</t>
  </si>
  <si>
    <t>1 13 00000 00 0000 000</t>
  </si>
  <si>
    <t>1 11 05013 10 0000 120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</si>
  <si>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</si>
  <si>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</si>
  <si>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</si>
  <si>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1 14 02053 10 0000 440</t>
  </si>
  <si>
    <t>1 14 06013 10 0000 430</t>
  </si>
  <si>
    <t>1 17 01050 10 0000 180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</si>
  <si>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</si>
  <si>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</si>
  <si>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</si>
  <si>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материальных запасов по указанному имуществу</t>
  </si>
  <si>
    <t>2 19 05000 10 0000 000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</si>
  <si>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</si>
  <si>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</si>
  <si>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</si>
  <si>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</si>
  <si>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</si>
  <si>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</si>
  <si>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ПРОФИЦИТ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</si>
  <si>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</si>
  <si>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</si>
  <si>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</si>
  <si>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</si>
  <si>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  №   от       .2016 г.</t>
  </si>
  <si>
    <t>ОТЧЕТ ОБ ИСПОЛНЕНИИ БЮДЖЕТА  УСТЬ-ЧЕРНОВСКОГО  СЕЛЬСКОГО ПОСЕЛЕНИЯ ПО ДОХОДАМ ЗА  2015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</si>
  <si>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</si>
  <si>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</si>
  <si>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</si>
  <si>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1 01 02030 01 0000 110</t>
  </si>
  <si>
    <t>1 06 06033 10 000 110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</si>
  <si>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</si>
  <si>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</si>
  <si>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</si>
  <si>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</si>
  <si>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 xml:space="preserve">1 13 02995 10 0000 130 </t>
  </si>
  <si>
    <t>Прочие доходы от оказания платных услуг (работ) получателями средств бюджетов сельских  поселений</t>
  </si>
  <si>
    <t>Прочие межбюджетные трансферты, передаваемые бюджетам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</si>
  <si>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</si>
  <si>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</si>
  <si>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</si>
  <si>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</si>
  <si>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реализации иного имущества, находящегося в собственности 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</si>
</sst>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0.0"/>
  </numFmts>
  <fonts count="2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3" fontId="5" fillId="0" borderId="1" xfId="0" applyNumberFormat="1" applyFont="1" applyBorder="1" applyAlignment="1">
      <alignment/>
    </xf>
    <xf numFmtId="0" fontId="0" fillId="2" borderId="1" xfId="0" applyFill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4" fontId="4" fillId="3" borderId="1" xfId="0" applyNumberFormat="1" applyFont="1" applyFill="1" applyBorder="1" applyAlignment="1">
      <alignment horizontal="right"/>
    </xf>
    <xf numFmtId="43" fontId="4" fillId="3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3" fontId="0" fillId="4" borderId="1" xfId="0" applyNumberFormat="1" applyFill="1" applyBorder="1" applyAlignment="1">
      <alignment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49" fontId="0" fillId="2" borderId="1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5" borderId="0" xfId="0" applyFill="1" applyAlignment="1">
      <alignment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4" fontId="0" fillId="3" borderId="1" xfId="0" applyNumberFormat="1" applyFill="1" applyBorder="1" applyAlignment="1">
      <alignment/>
    </xf>
    <xf numFmtId="164" fontId="8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4" fontId="9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43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" borderId="1" xfId="0" applyNumberFormat="1" applyFill="1" applyBorder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3" fontId="0" fillId="3" borderId="1" xfId="0" applyNumberFormat="1" applyFill="1" applyBorder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justify" wrapText="1"/>
    </xf>
    <xf numFmtId="0" fontId="1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4" fontId="0" fillId="3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3" borderId="0" xfId="0" applyFill="1" applyBorder="1" applyAlignment="1">
      <alignment horizontal="center"/>
    </xf>
    <xf numFmtId="4" fontId="4" fillId="3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/>
    </xf>
    <xf numFmtId="4" fontId="4" fillId="5" borderId="0" xfId="0" applyNumberFormat="1" applyFont="1" applyFill="1" applyBorder="1" applyAlignment="1">
      <alignment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73" fontId="0" fillId="5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17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wrapText="1"/>
    </xf>
    <xf numFmtId="49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15" fillId="6" borderId="4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/>
    </xf>
    <xf numFmtId="4" fontId="4" fillId="2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15" fillId="6" borderId="5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49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3" fontId="4" fillId="2" borderId="1" xfId="0" applyNumberFormat="1" applyFont="1" applyFill="1" applyBorder="1" applyAlignment="1">
      <alignment/>
    </xf>
    <xf numFmtId="43" fontId="5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4" fillId="3" borderId="5" xfId="0" applyFont="1" applyFill="1" applyBorder="1" applyAlignment="1">
      <alignment wrapText="1"/>
    </xf>
    <xf numFmtId="43" fontId="0" fillId="6" borderId="1" xfId="0" applyNumberFormat="1" applyFill="1" applyBorder="1" applyAlignment="1">
      <alignment/>
    </xf>
    <xf numFmtId="43" fontId="5" fillId="6" borderId="1" xfId="0" applyNumberFormat="1" applyFont="1" applyFill="1" applyBorder="1" applyAlignment="1">
      <alignment/>
    </xf>
    <xf numFmtId="0" fontId="13" fillId="3" borderId="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4" borderId="0" xfId="0" applyFill="1" applyBorder="1" applyAlignment="1">
      <alignment/>
    </xf>
    <xf numFmtId="4" fontId="0" fillId="4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 wrapText="1"/>
    </xf>
    <xf numFmtId="4" fontId="4" fillId="3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2" borderId="0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" fontId="0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5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4" fillId="3" borderId="0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top" wrapText="1"/>
    </xf>
    <xf numFmtId="4" fontId="0" fillId="0" borderId="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5" fillId="6" borderId="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4" fontId="0" fillId="0" borderId="8" xfId="0" applyNumberFormat="1" applyBorder="1" applyAlignment="1">
      <alignment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horizontal="center" vertical="top" wrapText="1"/>
    </xf>
    <xf numFmtId="4" fontId="0" fillId="0" borderId="9" xfId="0" applyNumberFormat="1" applyFill="1" applyBorder="1" applyAlignment="1">
      <alignment/>
    </xf>
    <xf numFmtId="3" fontId="15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top"/>
    </xf>
    <xf numFmtId="3" fontId="15" fillId="2" borderId="1" xfId="0" applyNumberFormat="1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3" fontId="15" fillId="0" borderId="1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13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3" fillId="0" borderId="1" xfId="0" applyNumberFormat="1" applyFont="1" applyBorder="1" applyAlignment="1">
      <alignment wrapText="1"/>
    </xf>
    <xf numFmtId="0" fontId="13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/>
    </xf>
    <xf numFmtId="3" fontId="13" fillId="0" borderId="7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3" fillId="0" borderId="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 wrapText="1"/>
      <protection/>
    </xf>
    <xf numFmtId="0" fontId="15" fillId="0" borderId="8" xfId="0" applyNumberFormat="1" applyFont="1" applyFill="1" applyBorder="1" applyAlignment="1" applyProtection="1">
      <alignment horizontal="justify" wrapText="1"/>
      <protection/>
    </xf>
    <xf numFmtId="0" fontId="15" fillId="0" borderId="1" xfId="0" applyNumberFormat="1" applyFont="1" applyFill="1" applyBorder="1" applyAlignment="1" applyProtection="1">
      <alignment horizontal="center" wrapText="1"/>
      <protection/>
    </xf>
    <xf numFmtId="0" fontId="15" fillId="0" borderId="1" xfId="0" applyNumberFormat="1" applyFont="1" applyFill="1" applyBorder="1" applyAlignment="1" applyProtection="1">
      <alignment horizontal="left" vertical="top" indent="1"/>
      <protection/>
    </xf>
    <xf numFmtId="0" fontId="15" fillId="0" borderId="1" xfId="0" applyFont="1" applyBorder="1" applyAlignment="1">
      <alignment vertical="justify" wrapText="1"/>
    </xf>
    <xf numFmtId="0" fontId="8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15" fillId="0" borderId="1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3" fontId="13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5" fillId="6" borderId="13" xfId="0" applyFont="1" applyFill="1" applyBorder="1" applyAlignment="1">
      <alignment wrapText="1"/>
    </xf>
    <xf numFmtId="0" fontId="15" fillId="6" borderId="4" xfId="0" applyFont="1" applyFill="1" applyBorder="1" applyAlignment="1">
      <alignment wrapText="1"/>
    </xf>
    <xf numFmtId="0" fontId="15" fillId="6" borderId="13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13" xfId="0" applyFont="1" applyBorder="1" applyAlignment="1">
      <alignment horizontal="justify" wrapText="1"/>
    </xf>
    <xf numFmtId="0" fontId="13" fillId="0" borderId="14" xfId="0" applyFont="1" applyBorder="1" applyAlignment="1">
      <alignment horizontal="justify" wrapText="1"/>
    </xf>
    <xf numFmtId="0" fontId="13" fillId="0" borderId="4" xfId="0" applyFont="1" applyBorder="1" applyAlignment="1">
      <alignment horizontal="justify" wrapText="1"/>
    </xf>
    <xf numFmtId="0" fontId="13" fillId="6" borderId="13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justify" wrapText="1"/>
    </xf>
    <xf numFmtId="0" fontId="16" fillId="0" borderId="14" xfId="0" applyFont="1" applyBorder="1" applyAlignment="1">
      <alignment horizontal="justify" wrapText="1"/>
    </xf>
    <xf numFmtId="0" fontId="16" fillId="0" borderId="4" xfId="0" applyFont="1" applyBorder="1" applyAlignment="1">
      <alignment horizontal="justify" wrapText="1"/>
    </xf>
    <xf numFmtId="0" fontId="13" fillId="0" borderId="7" xfId="0" applyFont="1" applyBorder="1" applyAlignment="1">
      <alignment/>
    </xf>
    <xf numFmtId="0" fontId="13" fillId="0" borderId="1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08"/>
  <sheetViews>
    <sheetView tabSelected="1" workbookViewId="0" topLeftCell="B85">
      <selection activeCell="K92" sqref="K92"/>
    </sheetView>
  </sheetViews>
  <sheetFormatPr defaultColWidth="9.00390625" defaultRowHeight="12.75"/>
  <cols>
    <col min="1" max="1" width="8.875" style="0" hidden="1" customWidth="1"/>
    <col min="2" max="2" width="24.875" style="0" customWidth="1"/>
    <col min="3" max="3" width="48.75390625" style="0" customWidth="1"/>
    <col min="4" max="4" width="14.875" style="0" customWidth="1"/>
    <col min="5" max="5" width="12.25390625" style="0" customWidth="1"/>
    <col min="6" max="6" width="16.875" style="0" hidden="1" customWidth="1"/>
    <col min="7" max="7" width="16.625" style="0" hidden="1" customWidth="1"/>
    <col min="8" max="8" width="10.625" style="0" customWidth="1"/>
  </cols>
  <sheetData>
    <row r="1" spans="4:5" ht="12.75" customHeight="1" hidden="1">
      <c r="D1" s="352"/>
      <c r="E1" s="352"/>
    </row>
    <row r="2" spans="4:5" ht="12.75" customHeight="1" hidden="1">
      <c r="D2" s="352"/>
      <c r="E2" s="352"/>
    </row>
    <row r="3" spans="4:5" ht="12.75" customHeight="1" hidden="1">
      <c r="D3" s="352"/>
      <c r="E3" s="352"/>
    </row>
    <row r="4" spans="1:5" ht="45" customHeight="1" hidden="1">
      <c r="A4" s="357"/>
      <c r="B4" s="357"/>
      <c r="C4" s="357"/>
      <c r="D4" s="357"/>
      <c r="E4" s="357"/>
    </row>
    <row r="5" ht="12.75" customHeight="1" hidden="1"/>
    <row r="6" ht="12.75" customHeight="1"/>
    <row r="7" spans="3:8" ht="12.75" customHeight="1">
      <c r="C7" s="223"/>
      <c r="D7" s="352" t="s">
        <v>494</v>
      </c>
      <c r="E7" s="352"/>
      <c r="F7" s="352"/>
      <c r="G7" s="352"/>
      <c r="H7" s="352"/>
    </row>
    <row r="8" spans="3:8" ht="12.75" customHeight="1">
      <c r="C8" s="223"/>
      <c r="D8" s="352" t="s">
        <v>495</v>
      </c>
      <c r="E8" s="352"/>
      <c r="F8" s="352"/>
      <c r="G8" s="352"/>
      <c r="H8" s="352"/>
    </row>
    <row r="9" spans="3:8" ht="12.75" customHeight="1">
      <c r="C9" s="223"/>
      <c r="D9" s="352" t="s">
        <v>542</v>
      </c>
      <c r="E9" s="352"/>
      <c r="F9" s="352"/>
      <c r="G9" s="352"/>
      <c r="H9" s="352"/>
    </row>
    <row r="10" spans="1:8" ht="39.75" customHeight="1">
      <c r="A10" s="337" t="s">
        <v>543</v>
      </c>
      <c r="B10" s="337"/>
      <c r="C10" s="337"/>
      <c r="D10" s="337"/>
      <c r="E10" s="337"/>
      <c r="F10" s="337"/>
      <c r="G10" s="337"/>
      <c r="H10" s="337"/>
    </row>
    <row r="11" spans="1:8" ht="15.75">
      <c r="A11" s="236"/>
      <c r="B11" s="125"/>
      <c r="C11" s="125"/>
      <c r="D11" s="125"/>
      <c r="E11" s="139"/>
      <c r="F11" s="139"/>
      <c r="G11" s="139"/>
      <c r="H11" s="125"/>
    </row>
    <row r="12" spans="1:8" s="86" customFormat="1" ht="39" customHeight="1">
      <c r="A12" s="358" t="s">
        <v>404</v>
      </c>
      <c r="B12" s="358"/>
      <c r="C12" s="263" t="s">
        <v>405</v>
      </c>
      <c r="D12" s="264" t="s">
        <v>471</v>
      </c>
      <c r="E12" s="270" t="s">
        <v>472</v>
      </c>
      <c r="F12" s="271"/>
      <c r="G12" s="271"/>
      <c r="H12" s="270" t="s">
        <v>473</v>
      </c>
    </row>
    <row r="13" spans="1:8" s="274" customFormat="1" ht="15" customHeight="1">
      <c r="A13" s="272"/>
      <c r="B13" s="275">
        <v>1</v>
      </c>
      <c r="C13" s="275">
        <v>2</v>
      </c>
      <c r="D13" s="275">
        <v>3</v>
      </c>
      <c r="E13" s="276">
        <v>4</v>
      </c>
      <c r="F13" s="277"/>
      <c r="G13" s="277"/>
      <c r="H13" s="276">
        <v>5</v>
      </c>
    </row>
    <row r="14" spans="1:8" s="274" customFormat="1" ht="15" customHeight="1">
      <c r="A14" s="272"/>
      <c r="B14" s="313" t="s">
        <v>514</v>
      </c>
      <c r="C14" s="313" t="s">
        <v>515</v>
      </c>
      <c r="D14" s="329">
        <f>D15+D39+D49+D54+D55+D65+D70+D60+D34+D62</f>
        <v>2035200</v>
      </c>
      <c r="E14" s="329">
        <f>E15+E39+E49+E54+E55+E65+E70+E60+E34+E62</f>
        <v>2035099</v>
      </c>
      <c r="F14" s="329">
        <f>F15+F39+F49+F54+F55+F65+F70</f>
        <v>0</v>
      </c>
      <c r="G14" s="329">
        <f>G15+G39+G49+G54+G55+G65+G70</f>
        <v>0</v>
      </c>
      <c r="H14" s="329">
        <f>E14/D14*100</f>
        <v>99.99503734276729</v>
      </c>
    </row>
    <row r="15" spans="1:8" ht="21" customHeight="1">
      <c r="A15" s="263">
        <v>182</v>
      </c>
      <c r="B15" s="265" t="s">
        <v>407</v>
      </c>
      <c r="C15" s="266" t="s">
        <v>408</v>
      </c>
      <c r="D15" s="319">
        <f>D16</f>
        <v>585600</v>
      </c>
      <c r="E15" s="319">
        <f>E16</f>
        <v>585649</v>
      </c>
      <c r="F15" s="149"/>
      <c r="G15" s="149"/>
      <c r="H15" s="310">
        <f>E15/D15*100</f>
        <v>100.00836748633878</v>
      </c>
    </row>
    <row r="16" spans="1:8" ht="18.75">
      <c r="A16" s="263">
        <v>182</v>
      </c>
      <c r="B16" s="265" t="s">
        <v>409</v>
      </c>
      <c r="C16" s="268" t="s">
        <v>410</v>
      </c>
      <c r="D16" s="319">
        <f>D17+D31+D32</f>
        <v>585600</v>
      </c>
      <c r="E16" s="319">
        <f>E17+E31+E32</f>
        <v>585649</v>
      </c>
      <c r="F16" s="149"/>
      <c r="G16" s="149"/>
      <c r="H16" s="310">
        <f>E16/D16*100</f>
        <v>100.00836748633878</v>
      </c>
    </row>
    <row r="17" spans="1:8" ht="96.75" customHeight="1">
      <c r="A17" s="263">
        <v>182</v>
      </c>
      <c r="B17" s="265" t="s">
        <v>526</v>
      </c>
      <c r="C17" s="325" t="s">
        <v>527</v>
      </c>
      <c r="D17" s="319">
        <v>585600</v>
      </c>
      <c r="E17" s="319">
        <v>583400</v>
      </c>
      <c r="F17" s="240"/>
      <c r="G17" s="241"/>
      <c r="H17" s="309">
        <f>E17/D17*100</f>
        <v>99.62431693989072</v>
      </c>
    </row>
    <row r="18" spans="1:8" s="48" customFormat="1" ht="28.5" customHeight="1" hidden="1">
      <c r="A18" s="358">
        <v>182</v>
      </c>
      <c r="B18" s="359" t="s">
        <v>413</v>
      </c>
      <c r="C18" s="338" t="s">
        <v>414</v>
      </c>
      <c r="D18" s="354"/>
      <c r="E18" s="354"/>
      <c r="F18" s="150"/>
      <c r="G18" s="150"/>
      <c r="H18" s="334"/>
    </row>
    <row r="19" spans="1:8" ht="27.75" customHeight="1" hidden="1">
      <c r="A19" s="358"/>
      <c r="B19" s="359"/>
      <c r="C19" s="338"/>
      <c r="D19" s="355"/>
      <c r="E19" s="355"/>
      <c r="F19" s="149"/>
      <c r="G19" s="149"/>
      <c r="H19" s="335"/>
    </row>
    <row r="20" spans="1:8" ht="15.75" customHeight="1" hidden="1">
      <c r="A20" s="358"/>
      <c r="B20" s="359"/>
      <c r="C20" s="338"/>
      <c r="D20" s="355"/>
      <c r="E20" s="355"/>
      <c r="F20" s="149"/>
      <c r="G20" s="149"/>
      <c r="H20" s="335"/>
    </row>
    <row r="21" spans="1:8" ht="72.75" customHeight="1" hidden="1">
      <c r="A21" s="358"/>
      <c r="B21" s="359"/>
      <c r="C21" s="338"/>
      <c r="D21" s="356"/>
      <c r="E21" s="356"/>
      <c r="F21" s="149"/>
      <c r="G21" s="149"/>
      <c r="H21" s="336"/>
    </row>
    <row r="22" spans="1:8" ht="5.25" customHeight="1" hidden="1">
      <c r="A22" s="358">
        <v>182</v>
      </c>
      <c r="B22" s="359" t="s">
        <v>415</v>
      </c>
      <c r="C22" s="360" t="s">
        <v>416</v>
      </c>
      <c r="D22" s="319"/>
      <c r="E22" s="320"/>
      <c r="F22" s="149"/>
      <c r="G22" s="149"/>
      <c r="H22" s="36"/>
    </row>
    <row r="23" spans="1:8" ht="15.75" customHeight="1" hidden="1">
      <c r="A23" s="358"/>
      <c r="B23" s="359"/>
      <c r="C23" s="360"/>
      <c r="D23" s="319"/>
      <c r="E23" s="321"/>
      <c r="F23" s="158"/>
      <c r="G23" s="158"/>
      <c r="H23" s="54"/>
    </row>
    <row r="24" spans="1:8" ht="12.75" customHeight="1" hidden="1">
      <c r="A24" s="358"/>
      <c r="B24" s="359"/>
      <c r="C24" s="360"/>
      <c r="D24" s="319"/>
      <c r="E24" s="320"/>
      <c r="F24" s="125"/>
      <c r="G24" s="149"/>
      <c r="H24" s="30"/>
    </row>
    <row r="25" spans="1:8" ht="12.75" customHeight="1" hidden="1">
      <c r="A25" s="358"/>
      <c r="B25" s="359"/>
      <c r="C25" s="360"/>
      <c r="D25" s="319"/>
      <c r="E25" s="320"/>
      <c r="F25" s="125"/>
      <c r="G25" s="149"/>
      <c r="H25" s="30"/>
    </row>
    <row r="26" spans="1:8" s="48" customFormat="1" ht="39.75" customHeight="1" hidden="1">
      <c r="A26" s="358"/>
      <c r="B26" s="359"/>
      <c r="C26" s="360"/>
      <c r="D26" s="319"/>
      <c r="E26" s="322"/>
      <c r="F26" s="150"/>
      <c r="G26" s="150"/>
      <c r="H26" s="46"/>
    </row>
    <row r="27" spans="1:8" ht="26.25" customHeight="1" hidden="1" thickBot="1">
      <c r="A27" s="358"/>
      <c r="B27" s="359"/>
      <c r="C27" s="360"/>
      <c r="D27" s="319"/>
      <c r="E27" s="320"/>
      <c r="F27" s="149"/>
      <c r="G27" s="149"/>
      <c r="H27" s="36"/>
    </row>
    <row r="28" spans="1:8" ht="12.75" customHeight="1" hidden="1">
      <c r="A28" s="263">
        <v>182</v>
      </c>
      <c r="B28" s="265" t="s">
        <v>417</v>
      </c>
      <c r="C28" s="266" t="s">
        <v>418</v>
      </c>
      <c r="D28" s="319"/>
      <c r="E28" s="320"/>
      <c r="F28" s="125"/>
      <c r="G28" s="149"/>
      <c r="H28" s="30"/>
    </row>
    <row r="29" spans="1:8" ht="12.75" customHeight="1" hidden="1">
      <c r="A29" s="263">
        <v>182</v>
      </c>
      <c r="B29" s="265" t="s">
        <v>419</v>
      </c>
      <c r="C29" s="266" t="s">
        <v>420</v>
      </c>
      <c r="D29" s="319"/>
      <c r="E29" s="320"/>
      <c r="F29" s="125"/>
      <c r="G29" s="149"/>
      <c r="H29" s="30"/>
    </row>
    <row r="30" spans="1:8" ht="110.25" customHeight="1" hidden="1">
      <c r="A30" s="263"/>
      <c r="B30" s="265" t="s">
        <v>496</v>
      </c>
      <c r="C30" s="266" t="s">
        <v>497</v>
      </c>
      <c r="D30" s="319">
        <v>0</v>
      </c>
      <c r="E30" s="319">
        <v>0</v>
      </c>
      <c r="F30" s="125"/>
      <c r="G30" s="149"/>
      <c r="H30" s="309"/>
    </row>
    <row r="31" spans="1:8" ht="194.25" customHeight="1">
      <c r="A31" s="263"/>
      <c r="B31" s="385" t="s">
        <v>546</v>
      </c>
      <c r="C31" s="332" t="s">
        <v>544</v>
      </c>
      <c r="D31" s="319">
        <v>0</v>
      </c>
      <c r="E31" s="319">
        <v>69</v>
      </c>
      <c r="F31" s="125"/>
      <c r="G31" s="149"/>
      <c r="H31" s="309"/>
    </row>
    <row r="32" spans="1:8" ht="113.25" customHeight="1">
      <c r="A32" s="263"/>
      <c r="B32" s="386" t="s">
        <v>547</v>
      </c>
      <c r="C32" s="327" t="s">
        <v>545</v>
      </c>
      <c r="D32" s="319">
        <v>0</v>
      </c>
      <c r="E32" s="319">
        <v>2180</v>
      </c>
      <c r="F32" s="125"/>
      <c r="G32" s="149"/>
      <c r="H32" s="309"/>
    </row>
    <row r="33" spans="1:8" ht="65.25" customHeight="1" hidden="1">
      <c r="A33" s="263"/>
      <c r="B33" s="326"/>
      <c r="C33" s="327"/>
      <c r="D33" s="319"/>
      <c r="E33" s="319"/>
      <c r="F33" s="125"/>
      <c r="G33" s="149"/>
      <c r="H33" s="309"/>
    </row>
    <row r="34" spans="1:8" ht="50.25" customHeight="1">
      <c r="A34" s="263"/>
      <c r="B34" s="269" t="s">
        <v>531</v>
      </c>
      <c r="C34" s="296" t="s">
        <v>532</v>
      </c>
      <c r="D34" s="303">
        <f>D35+D36+D37+D38</f>
        <v>422400</v>
      </c>
      <c r="E34" s="303">
        <f>E35+E36+E37+E38</f>
        <v>421880</v>
      </c>
      <c r="F34" s="298"/>
      <c r="G34" s="299"/>
      <c r="H34" s="311">
        <f>E34/D34*100</f>
        <v>99.87689393939394</v>
      </c>
    </row>
    <row r="35" spans="1:8" ht="97.5" customHeight="1">
      <c r="A35" s="263"/>
      <c r="B35" s="265" t="s">
        <v>533</v>
      </c>
      <c r="C35" s="266" t="s">
        <v>538</v>
      </c>
      <c r="D35" s="319">
        <v>146000</v>
      </c>
      <c r="E35" s="319">
        <v>147069</v>
      </c>
      <c r="F35" s="125"/>
      <c r="G35" s="149"/>
      <c r="H35" s="311">
        <f>E35/D35*100</f>
        <v>100.7321917808219</v>
      </c>
    </row>
    <row r="36" spans="1:8" ht="112.5" customHeight="1">
      <c r="A36" s="263"/>
      <c r="B36" s="265" t="s">
        <v>534</v>
      </c>
      <c r="C36" s="331" t="s">
        <v>539</v>
      </c>
      <c r="D36" s="319">
        <v>3800</v>
      </c>
      <c r="E36" s="319">
        <v>3984</v>
      </c>
      <c r="F36" s="125"/>
      <c r="G36" s="149"/>
      <c r="H36" s="311">
        <f>E36/D36*100</f>
        <v>104.84210526315789</v>
      </c>
    </row>
    <row r="37" spans="1:8" ht="97.5" customHeight="1">
      <c r="A37" s="263"/>
      <c r="B37" s="265" t="s">
        <v>535</v>
      </c>
      <c r="C37" s="266" t="s">
        <v>540</v>
      </c>
      <c r="D37" s="319">
        <v>272500</v>
      </c>
      <c r="E37" s="319">
        <v>289743</v>
      </c>
      <c r="F37" s="125"/>
      <c r="G37" s="149"/>
      <c r="H37" s="311">
        <f>E37/D37*100</f>
        <v>106.32770642201834</v>
      </c>
    </row>
    <row r="38" spans="1:8" ht="101.25" customHeight="1">
      <c r="A38" s="263"/>
      <c r="B38" s="265" t="s">
        <v>536</v>
      </c>
      <c r="C38" s="328" t="s">
        <v>541</v>
      </c>
      <c r="D38" s="319">
        <v>100</v>
      </c>
      <c r="E38" s="319">
        <v>-18916</v>
      </c>
      <c r="F38" s="125"/>
      <c r="G38" s="149"/>
      <c r="H38" s="311">
        <v>0</v>
      </c>
    </row>
    <row r="39" spans="1:8" ht="20.25" customHeight="1">
      <c r="A39" s="263">
        <v>182</v>
      </c>
      <c r="B39" s="269" t="s">
        <v>417</v>
      </c>
      <c r="C39" s="296" t="s">
        <v>464</v>
      </c>
      <c r="D39" s="303">
        <f>D40+D45+D42</f>
        <v>663100</v>
      </c>
      <c r="E39" s="303">
        <f>E40+E45+E42</f>
        <v>663292</v>
      </c>
      <c r="F39" s="298"/>
      <c r="G39" s="299"/>
      <c r="H39" s="311">
        <f aca="true" t="shared" si="0" ref="H39:H47">E39/D39*100</f>
        <v>100.02895490876188</v>
      </c>
    </row>
    <row r="40" spans="1:8" ht="20.25" customHeight="1">
      <c r="A40" s="263"/>
      <c r="B40" s="265" t="s">
        <v>474</v>
      </c>
      <c r="C40" s="266" t="s">
        <v>475</v>
      </c>
      <c r="D40" s="319">
        <f>D41</f>
        <v>43000</v>
      </c>
      <c r="E40" s="319">
        <f>E41</f>
        <v>42892</v>
      </c>
      <c r="F40" s="125"/>
      <c r="G40" s="149"/>
      <c r="H40" s="309">
        <f t="shared" si="0"/>
        <v>99.74883720930232</v>
      </c>
    </row>
    <row r="41" spans="1:8" ht="63.75" customHeight="1">
      <c r="A41" s="263">
        <v>182</v>
      </c>
      <c r="B41" s="265" t="s">
        <v>419</v>
      </c>
      <c r="C41" s="266" t="s">
        <v>420</v>
      </c>
      <c r="D41" s="319">
        <v>43000</v>
      </c>
      <c r="E41" s="319">
        <v>42892</v>
      </c>
      <c r="F41" s="125"/>
      <c r="G41" s="149"/>
      <c r="H41" s="309">
        <f t="shared" si="0"/>
        <v>99.74883720930232</v>
      </c>
    </row>
    <row r="42" spans="1:8" ht="21.75" customHeight="1">
      <c r="A42" s="263"/>
      <c r="B42" s="265" t="s">
        <v>503</v>
      </c>
      <c r="C42" s="266" t="s">
        <v>504</v>
      </c>
      <c r="D42" s="319">
        <f>D43+D44</f>
        <v>392000</v>
      </c>
      <c r="E42" s="319">
        <f>E43+E44</f>
        <v>392211</v>
      </c>
      <c r="F42" s="125"/>
      <c r="G42" s="149"/>
      <c r="H42" s="309">
        <f>E42/D42*100</f>
        <v>100.05382653061226</v>
      </c>
    </row>
    <row r="43" spans="1:8" ht="21.75" customHeight="1">
      <c r="A43" s="263"/>
      <c r="B43" s="265" t="s">
        <v>505</v>
      </c>
      <c r="C43" s="266" t="s">
        <v>506</v>
      </c>
      <c r="D43" s="319">
        <v>40000</v>
      </c>
      <c r="E43" s="319">
        <v>40132</v>
      </c>
      <c r="F43" s="125"/>
      <c r="G43" s="149"/>
      <c r="H43" s="309">
        <f>E43/D43*100</f>
        <v>100.33000000000001</v>
      </c>
    </row>
    <row r="44" spans="1:8" ht="21.75" customHeight="1">
      <c r="A44" s="263"/>
      <c r="B44" s="265" t="s">
        <v>508</v>
      </c>
      <c r="C44" s="266" t="s">
        <v>507</v>
      </c>
      <c r="D44" s="319">
        <v>352000</v>
      </c>
      <c r="E44" s="319">
        <v>352079</v>
      </c>
      <c r="F44" s="125"/>
      <c r="G44" s="149"/>
      <c r="H44" s="309">
        <f>E44/D44*100</f>
        <v>100.02244318181819</v>
      </c>
    </row>
    <row r="45" spans="1:8" ht="21" customHeight="1">
      <c r="A45" s="263"/>
      <c r="B45" s="265" t="s">
        <v>476</v>
      </c>
      <c r="C45" s="266" t="s">
        <v>477</v>
      </c>
      <c r="D45" s="319">
        <f>D46+D47</f>
        <v>228100</v>
      </c>
      <c r="E45" s="319">
        <f>E46+E47</f>
        <v>228189</v>
      </c>
      <c r="F45" s="125"/>
      <c r="G45" s="149"/>
      <c r="H45" s="309">
        <f t="shared" si="0"/>
        <v>100.03901797457256</v>
      </c>
    </row>
    <row r="46" spans="1:8" ht="51" customHeight="1">
      <c r="A46" s="263">
        <v>182</v>
      </c>
      <c r="B46" s="333" t="s">
        <v>548</v>
      </c>
      <c r="C46" s="266" t="s">
        <v>549</v>
      </c>
      <c r="D46" s="319">
        <v>136400</v>
      </c>
      <c r="E46" s="319">
        <v>136442</v>
      </c>
      <c r="F46" s="149"/>
      <c r="G46" s="149"/>
      <c r="H46" s="308">
        <f t="shared" si="0"/>
        <v>100.0307917888563</v>
      </c>
    </row>
    <row r="47" spans="1:8" ht="49.5" customHeight="1">
      <c r="A47" s="263"/>
      <c r="B47" s="333" t="s">
        <v>550</v>
      </c>
      <c r="C47" s="295" t="s">
        <v>551</v>
      </c>
      <c r="D47" s="319">
        <v>91700</v>
      </c>
      <c r="E47" s="319">
        <v>91747</v>
      </c>
      <c r="F47" s="149"/>
      <c r="G47" s="149"/>
      <c r="H47" s="308">
        <f t="shared" si="0"/>
        <v>100.05125408942203</v>
      </c>
    </row>
    <row r="48" spans="1:8" ht="9" customHeight="1" hidden="1">
      <c r="A48" s="263"/>
      <c r="B48" s="265"/>
      <c r="C48" s="295"/>
      <c r="D48" s="319"/>
      <c r="E48" s="319"/>
      <c r="F48" s="149"/>
      <c r="G48" s="149"/>
      <c r="H48" s="36"/>
    </row>
    <row r="49" spans="1:8" ht="24.75" customHeight="1">
      <c r="A49" s="263">
        <v>701</v>
      </c>
      <c r="B49" s="269" t="s">
        <v>423</v>
      </c>
      <c r="C49" s="296" t="s">
        <v>424</v>
      </c>
      <c r="D49" s="303">
        <f>D50+D53</f>
        <v>27700</v>
      </c>
      <c r="E49" s="303">
        <f>E50+E53</f>
        <v>27730</v>
      </c>
      <c r="F49" s="300"/>
      <c r="G49" s="300"/>
      <c r="H49" s="312">
        <f>E49/D49*100</f>
        <v>100.10830324909747</v>
      </c>
    </row>
    <row r="50" spans="1:8" ht="111.75" customHeight="1">
      <c r="A50" s="263">
        <v>701</v>
      </c>
      <c r="B50" s="265" t="s">
        <v>425</v>
      </c>
      <c r="C50" s="266" t="s">
        <v>478</v>
      </c>
      <c r="D50" s="319">
        <v>27700</v>
      </c>
      <c r="E50" s="306">
        <v>27730</v>
      </c>
      <c r="F50" s="149"/>
      <c r="G50" s="149"/>
      <c r="H50" s="308">
        <f>E50/D50*100</f>
        <v>100.10830324909747</v>
      </c>
    </row>
    <row r="51" spans="1:8" s="281" customFormat="1" ht="20.25" customHeight="1" hidden="1">
      <c r="A51" s="361"/>
      <c r="B51" s="362"/>
      <c r="C51" s="363"/>
      <c r="D51" s="353"/>
      <c r="E51" s="323"/>
      <c r="F51" s="280"/>
      <c r="G51" s="280"/>
      <c r="H51" s="279"/>
    </row>
    <row r="52" spans="1:8" s="281" customFormat="1" ht="17.25" customHeight="1" hidden="1" thickBot="1">
      <c r="A52" s="361"/>
      <c r="B52" s="362"/>
      <c r="C52" s="363"/>
      <c r="D52" s="353"/>
      <c r="E52" s="323"/>
      <c r="F52" s="280"/>
      <c r="G52" s="280"/>
      <c r="H52" s="284"/>
    </row>
    <row r="53" spans="1:8" s="281" customFormat="1" ht="99" customHeight="1" hidden="1">
      <c r="A53" s="282"/>
      <c r="B53" s="282" t="s">
        <v>500</v>
      </c>
      <c r="C53" s="285" t="s">
        <v>501</v>
      </c>
      <c r="D53" s="324">
        <v>0</v>
      </c>
      <c r="E53" s="307">
        <v>0</v>
      </c>
      <c r="F53" s="307">
        <v>2100</v>
      </c>
      <c r="G53" s="307">
        <v>2100</v>
      </c>
      <c r="H53" s="307" t="e">
        <f>E53/D53*100</f>
        <v>#DIV/0!</v>
      </c>
    </row>
    <row r="54" spans="1:8" s="281" customFormat="1" ht="48" customHeight="1">
      <c r="A54" s="282"/>
      <c r="B54" s="265" t="s">
        <v>498</v>
      </c>
      <c r="C54" s="295" t="s">
        <v>499</v>
      </c>
      <c r="D54" s="319">
        <v>0</v>
      </c>
      <c r="E54" s="319">
        <v>0</v>
      </c>
      <c r="F54" s="267">
        <v>0</v>
      </c>
      <c r="G54" s="267">
        <v>0</v>
      </c>
      <c r="H54" s="267">
        <v>0</v>
      </c>
    </row>
    <row r="55" spans="1:8" ht="67.5" customHeight="1">
      <c r="A55" s="263">
        <v>701</v>
      </c>
      <c r="B55" s="269" t="s">
        <v>428</v>
      </c>
      <c r="C55" s="296" t="s">
        <v>429</v>
      </c>
      <c r="D55" s="303">
        <f>D56+D59</f>
        <v>8700</v>
      </c>
      <c r="E55" s="303">
        <f>E56+E59</f>
        <v>8775</v>
      </c>
      <c r="F55" s="301"/>
      <c r="G55" s="302"/>
      <c r="H55" s="311">
        <f aca="true" t="shared" si="1" ref="H55:H68">E55/D55*100</f>
        <v>100.86206896551724</v>
      </c>
    </row>
    <row r="56" spans="1:8" ht="100.5" customHeight="1" hidden="1">
      <c r="A56" s="263">
        <v>701</v>
      </c>
      <c r="B56" s="265" t="s">
        <v>430</v>
      </c>
      <c r="C56" s="266" t="s">
        <v>431</v>
      </c>
      <c r="D56" s="319">
        <f>D57</f>
        <v>0</v>
      </c>
      <c r="E56" s="319">
        <f>E57</f>
        <v>0</v>
      </c>
      <c r="F56" s="149"/>
      <c r="G56" s="149"/>
      <c r="H56" s="309" t="e">
        <f t="shared" si="1"/>
        <v>#DIV/0!</v>
      </c>
    </row>
    <row r="57" spans="1:8" ht="111" customHeight="1" hidden="1">
      <c r="A57" s="263">
        <v>701</v>
      </c>
      <c r="B57" s="265" t="s">
        <v>519</v>
      </c>
      <c r="C57" s="266" t="s">
        <v>468</v>
      </c>
      <c r="D57" s="319">
        <v>0</v>
      </c>
      <c r="E57" s="319">
        <v>0</v>
      </c>
      <c r="F57" s="240"/>
      <c r="G57" s="241"/>
      <c r="H57" s="309" t="e">
        <f t="shared" si="1"/>
        <v>#DIV/0!</v>
      </c>
    </row>
    <row r="58" spans="1:8" ht="115.5" customHeight="1">
      <c r="A58" s="263">
        <v>701</v>
      </c>
      <c r="B58" s="265" t="s">
        <v>433</v>
      </c>
      <c r="C58" s="266" t="s">
        <v>470</v>
      </c>
      <c r="D58" s="319">
        <f>D59</f>
        <v>8700</v>
      </c>
      <c r="E58" s="319">
        <f>E59</f>
        <v>8775</v>
      </c>
      <c r="F58" s="149"/>
      <c r="G58" s="149"/>
      <c r="H58" s="308">
        <f t="shared" si="1"/>
        <v>100.86206896551724</v>
      </c>
    </row>
    <row r="59" spans="1:8" ht="97.5" customHeight="1">
      <c r="A59" s="263">
        <v>701</v>
      </c>
      <c r="B59" s="265" t="s">
        <v>434</v>
      </c>
      <c r="C59" s="266" t="s">
        <v>528</v>
      </c>
      <c r="D59" s="319">
        <v>8700</v>
      </c>
      <c r="E59" s="319">
        <v>8775</v>
      </c>
      <c r="F59" s="240"/>
      <c r="G59" s="241"/>
      <c r="H59" s="308">
        <f t="shared" si="1"/>
        <v>100.86206896551724</v>
      </c>
    </row>
    <row r="60" spans="1:8" ht="49.5" customHeight="1" hidden="1">
      <c r="A60" s="263"/>
      <c r="B60" s="316" t="s">
        <v>518</v>
      </c>
      <c r="C60" s="317" t="s">
        <v>520</v>
      </c>
      <c r="D60" s="303">
        <f>D61</f>
        <v>0</v>
      </c>
      <c r="E60" s="303">
        <f>E61</f>
        <v>0</v>
      </c>
      <c r="F60" s="301"/>
      <c r="G60" s="302"/>
      <c r="H60" s="308" t="e">
        <f t="shared" si="1"/>
        <v>#DIV/0!</v>
      </c>
    </row>
    <row r="61" spans="1:8" ht="50.25" customHeight="1" hidden="1">
      <c r="A61" s="263"/>
      <c r="B61" s="265" t="s">
        <v>521</v>
      </c>
      <c r="C61" s="266" t="s">
        <v>522</v>
      </c>
      <c r="D61" s="319"/>
      <c r="E61" s="319"/>
      <c r="F61" s="240"/>
      <c r="G61" s="241"/>
      <c r="H61" s="308" t="e">
        <f t="shared" si="1"/>
        <v>#DIV/0!</v>
      </c>
    </row>
    <row r="62" spans="1:8" ht="50.25" customHeight="1">
      <c r="A62" s="263"/>
      <c r="B62" s="346" t="s">
        <v>518</v>
      </c>
      <c r="C62" s="345" t="s">
        <v>520</v>
      </c>
      <c r="D62" s="303">
        <f>D63+D64</f>
        <v>322700</v>
      </c>
      <c r="E62" s="303">
        <f>E63+E64</f>
        <v>322773</v>
      </c>
      <c r="F62" s="301"/>
      <c r="G62" s="302"/>
      <c r="H62" s="318">
        <f t="shared" si="1"/>
        <v>100.0226216299969</v>
      </c>
    </row>
    <row r="63" spans="1:8" ht="50.25" customHeight="1">
      <c r="A63" s="263"/>
      <c r="B63" s="344" t="s">
        <v>521</v>
      </c>
      <c r="C63" s="266" t="s">
        <v>552</v>
      </c>
      <c r="D63" s="319">
        <v>321200</v>
      </c>
      <c r="E63" s="319">
        <v>321270</v>
      </c>
      <c r="F63" s="240"/>
      <c r="G63" s="241"/>
      <c r="H63" s="308">
        <f t="shared" si="1"/>
        <v>100.02179327521795</v>
      </c>
    </row>
    <row r="64" spans="1:8" ht="50.25" customHeight="1">
      <c r="A64" s="263"/>
      <c r="B64" s="344" t="s">
        <v>553</v>
      </c>
      <c r="C64" s="266" t="s">
        <v>554</v>
      </c>
      <c r="D64" s="319">
        <v>1500</v>
      </c>
      <c r="E64" s="319">
        <v>1503</v>
      </c>
      <c r="F64" s="240"/>
      <c r="G64" s="241"/>
      <c r="H64" s="308">
        <f t="shared" si="1"/>
        <v>100.2</v>
      </c>
    </row>
    <row r="65" spans="1:8" ht="40.5" customHeight="1">
      <c r="A65" s="263">
        <v>701</v>
      </c>
      <c r="B65" s="269" t="s">
        <v>435</v>
      </c>
      <c r="C65" s="296" t="s">
        <v>436</v>
      </c>
      <c r="D65" s="303">
        <f>D66+D68+D69</f>
        <v>5000</v>
      </c>
      <c r="E65" s="303">
        <f>E66+E68+E69</f>
        <v>5000</v>
      </c>
      <c r="F65" s="303">
        <f>F66+F67+F68</f>
        <v>0</v>
      </c>
      <c r="G65" s="303">
        <f>G66+G67+G68</f>
        <v>0</v>
      </c>
      <c r="H65" s="303">
        <f t="shared" si="1"/>
        <v>100</v>
      </c>
    </row>
    <row r="66" spans="1:8" ht="114.75" customHeight="1">
      <c r="A66" s="263">
        <v>701</v>
      </c>
      <c r="B66" s="265" t="s">
        <v>523</v>
      </c>
      <c r="C66" s="331" t="s">
        <v>560</v>
      </c>
      <c r="D66" s="319">
        <v>5000</v>
      </c>
      <c r="E66" s="319">
        <v>5000</v>
      </c>
      <c r="F66" s="267">
        <v>0</v>
      </c>
      <c r="G66" s="267">
        <v>0</v>
      </c>
      <c r="H66" s="303">
        <f t="shared" si="1"/>
        <v>100</v>
      </c>
    </row>
    <row r="67" spans="1:8" ht="1.5" customHeight="1">
      <c r="A67" s="263">
        <v>701</v>
      </c>
      <c r="B67" s="265" t="s">
        <v>512</v>
      </c>
      <c r="C67" s="266" t="s">
        <v>440</v>
      </c>
      <c r="D67" s="319">
        <v>0</v>
      </c>
      <c r="E67" s="319"/>
      <c r="F67" s="149"/>
      <c r="G67" s="149"/>
      <c r="H67" s="303" t="e">
        <f t="shared" si="1"/>
        <v>#DIV/0!</v>
      </c>
    </row>
    <row r="68" spans="1:8" ht="124.5" customHeight="1" hidden="1">
      <c r="A68" s="263"/>
      <c r="B68" s="265" t="s">
        <v>523</v>
      </c>
      <c r="C68" s="266" t="s">
        <v>529</v>
      </c>
      <c r="D68" s="319">
        <v>0</v>
      </c>
      <c r="E68" s="319"/>
      <c r="F68" s="149"/>
      <c r="G68" s="149"/>
      <c r="H68" s="303" t="e">
        <f t="shared" si="1"/>
        <v>#DIV/0!</v>
      </c>
    </row>
    <row r="69" spans="1:8" ht="64.5" customHeight="1" hidden="1">
      <c r="A69" s="263"/>
      <c r="B69" s="265" t="s">
        <v>524</v>
      </c>
      <c r="C69" s="266" t="s">
        <v>440</v>
      </c>
      <c r="D69" s="319"/>
      <c r="E69" s="319"/>
      <c r="F69" s="149"/>
      <c r="G69" s="149"/>
      <c r="H69" s="303"/>
    </row>
    <row r="70" spans="1:8" ht="23.25" customHeight="1">
      <c r="A70" s="263"/>
      <c r="B70" s="269" t="s">
        <v>479</v>
      </c>
      <c r="C70" s="296" t="s">
        <v>480</v>
      </c>
      <c r="D70" s="303">
        <f>D71+D72</f>
        <v>0</v>
      </c>
      <c r="E70" s="303">
        <f>E71+E72</f>
        <v>0</v>
      </c>
      <c r="F70" s="297">
        <f>F71+F72</f>
        <v>0</v>
      </c>
      <c r="G70" s="297">
        <f>G71+G72</f>
        <v>0</v>
      </c>
      <c r="H70" s="297">
        <f>H71+H72</f>
        <v>0</v>
      </c>
    </row>
    <row r="71" spans="1:8" ht="32.25" customHeight="1">
      <c r="A71" s="263"/>
      <c r="B71" s="265" t="s">
        <v>525</v>
      </c>
      <c r="C71" s="266" t="s">
        <v>502</v>
      </c>
      <c r="D71" s="319">
        <v>0</v>
      </c>
      <c r="E71" s="319">
        <v>0</v>
      </c>
      <c r="F71" s="267">
        <v>0</v>
      </c>
      <c r="G71" s="267">
        <v>0</v>
      </c>
      <c r="H71" s="267">
        <v>0</v>
      </c>
    </row>
    <row r="72" spans="1:8" ht="33" customHeight="1">
      <c r="A72" s="263">
        <v>701</v>
      </c>
      <c r="B72" s="265" t="s">
        <v>441</v>
      </c>
      <c r="C72" s="266" t="s">
        <v>442</v>
      </c>
      <c r="D72" s="319">
        <v>0</v>
      </c>
      <c r="E72" s="319">
        <v>0</v>
      </c>
      <c r="F72" s="267">
        <v>0</v>
      </c>
      <c r="G72" s="267">
        <v>0</v>
      </c>
      <c r="H72" s="267">
        <v>0</v>
      </c>
    </row>
    <row r="73" spans="1:8" ht="47.25" customHeight="1">
      <c r="A73" s="263"/>
      <c r="B73" s="269" t="s">
        <v>530</v>
      </c>
      <c r="C73" s="296" t="s">
        <v>513</v>
      </c>
      <c r="D73" s="303">
        <v>0</v>
      </c>
      <c r="E73" s="303">
        <v>0</v>
      </c>
      <c r="F73" s="298"/>
      <c r="G73" s="299"/>
      <c r="H73" s="330">
        <v>0</v>
      </c>
    </row>
    <row r="74" spans="1:8" ht="24.75" customHeight="1">
      <c r="A74" s="263"/>
      <c r="B74" s="269" t="s">
        <v>481</v>
      </c>
      <c r="C74" s="283" t="s">
        <v>450</v>
      </c>
      <c r="D74" s="303">
        <f>D75</f>
        <v>10338501</v>
      </c>
      <c r="E74" s="303">
        <f>E75</f>
        <v>10381894</v>
      </c>
      <c r="F74" s="298"/>
      <c r="G74" s="299"/>
      <c r="H74" s="311">
        <f aca="true" t="shared" si="2" ref="H74:H91">E74/D74*100</f>
        <v>100.41972235626808</v>
      </c>
    </row>
    <row r="75" spans="1:8" ht="51" customHeight="1">
      <c r="A75" s="263"/>
      <c r="B75" s="265" t="s">
        <v>482</v>
      </c>
      <c r="C75" s="349" t="s">
        <v>511</v>
      </c>
      <c r="D75" s="319">
        <f>D76+D82+D86+D92</f>
        <v>10338501</v>
      </c>
      <c r="E75" s="319">
        <f>E76+E82+E86+E92</f>
        <v>10381894</v>
      </c>
      <c r="F75" s="125"/>
      <c r="G75" s="149"/>
      <c r="H75" s="309">
        <f t="shared" si="2"/>
        <v>100.41972235626808</v>
      </c>
    </row>
    <row r="76" spans="1:8" ht="34.5" customHeight="1">
      <c r="A76" s="263"/>
      <c r="B76" s="265" t="s">
        <v>483</v>
      </c>
      <c r="C76" s="285" t="s">
        <v>326</v>
      </c>
      <c r="D76" s="319">
        <f>D77</f>
        <v>9444800</v>
      </c>
      <c r="E76" s="319">
        <f>E77</f>
        <v>9444800</v>
      </c>
      <c r="F76" s="125"/>
      <c r="G76" s="149"/>
      <c r="H76" s="309">
        <f t="shared" si="2"/>
        <v>100</v>
      </c>
    </row>
    <row r="77" spans="1:8" ht="33" customHeight="1">
      <c r="A77" s="263"/>
      <c r="B77" s="265" t="s">
        <v>451</v>
      </c>
      <c r="C77" s="266" t="s">
        <v>452</v>
      </c>
      <c r="D77" s="319">
        <v>9444800</v>
      </c>
      <c r="E77" s="308">
        <v>9444800</v>
      </c>
      <c r="F77" s="125"/>
      <c r="G77" s="149"/>
      <c r="H77" s="309">
        <f t="shared" si="2"/>
        <v>100</v>
      </c>
    </row>
    <row r="78" spans="1:8" ht="47.25" customHeight="1" hidden="1">
      <c r="A78" s="263"/>
      <c r="B78" s="265" t="s">
        <v>516</v>
      </c>
      <c r="C78" s="266" t="s">
        <v>517</v>
      </c>
      <c r="D78" s="319"/>
      <c r="E78" s="308"/>
      <c r="F78" s="125"/>
      <c r="G78" s="149"/>
      <c r="H78" s="309" t="e">
        <f t="shared" si="2"/>
        <v>#DIV/0!</v>
      </c>
    </row>
    <row r="79" spans="1:8" ht="33" customHeight="1" hidden="1">
      <c r="A79" s="263"/>
      <c r="B79" s="265" t="s">
        <v>484</v>
      </c>
      <c r="C79" s="285" t="s">
        <v>485</v>
      </c>
      <c r="D79" s="267"/>
      <c r="E79" s="267"/>
      <c r="F79" s="125"/>
      <c r="G79" s="149"/>
      <c r="H79" s="309" t="e">
        <f t="shared" si="2"/>
        <v>#DIV/0!</v>
      </c>
    </row>
    <row r="80" spans="1:8" ht="24.75" customHeight="1" hidden="1">
      <c r="A80" s="263"/>
      <c r="B80" s="265" t="s">
        <v>459</v>
      </c>
      <c r="C80" s="285" t="s">
        <v>460</v>
      </c>
      <c r="D80" s="267"/>
      <c r="E80" s="267"/>
      <c r="F80" s="125"/>
      <c r="G80" s="149"/>
      <c r="H80" s="309" t="e">
        <f t="shared" si="2"/>
        <v>#DIV/0!</v>
      </c>
    </row>
    <row r="81" spans="1:8" ht="24.75" customHeight="1" hidden="1">
      <c r="A81" s="263"/>
      <c r="B81" s="265" t="s">
        <v>459</v>
      </c>
      <c r="C81" s="285" t="s">
        <v>460</v>
      </c>
      <c r="D81" s="319">
        <v>0</v>
      </c>
      <c r="E81" s="267">
        <v>0</v>
      </c>
      <c r="F81" s="125"/>
      <c r="G81" s="149"/>
      <c r="H81" s="309" t="e">
        <f t="shared" si="2"/>
        <v>#DIV/0!</v>
      </c>
    </row>
    <row r="82" spans="1:8" ht="33" customHeight="1">
      <c r="A82" s="263"/>
      <c r="B82" s="265" t="s">
        <v>486</v>
      </c>
      <c r="C82" s="285" t="s">
        <v>487</v>
      </c>
      <c r="D82" s="319">
        <f>D84+D85</f>
        <v>362301</v>
      </c>
      <c r="E82" s="319">
        <f>E84+E85</f>
        <v>362301</v>
      </c>
      <c r="F82" s="125"/>
      <c r="G82" s="149"/>
      <c r="H82" s="309">
        <f t="shared" si="2"/>
        <v>100</v>
      </c>
    </row>
    <row r="83" spans="1:8" ht="50.25" customHeight="1" hidden="1">
      <c r="A83" s="263"/>
      <c r="B83" s="265" t="s">
        <v>453</v>
      </c>
      <c r="C83" s="266" t="s">
        <v>454</v>
      </c>
      <c r="D83" s="319">
        <v>0</v>
      </c>
      <c r="E83" s="319">
        <v>0</v>
      </c>
      <c r="F83" s="125"/>
      <c r="G83" s="149"/>
      <c r="H83" s="309" t="e">
        <f t="shared" si="2"/>
        <v>#DIV/0!</v>
      </c>
    </row>
    <row r="84" spans="1:8" ht="66" customHeight="1">
      <c r="A84" s="263"/>
      <c r="B84" s="265" t="s">
        <v>488</v>
      </c>
      <c r="C84" s="266" t="s">
        <v>489</v>
      </c>
      <c r="D84" s="319">
        <v>347000</v>
      </c>
      <c r="E84" s="319">
        <v>347000</v>
      </c>
      <c r="F84" s="125"/>
      <c r="G84" s="149"/>
      <c r="H84" s="309">
        <f t="shared" si="2"/>
        <v>100</v>
      </c>
    </row>
    <row r="85" spans="1:8" ht="49.5" customHeight="1">
      <c r="A85" s="263"/>
      <c r="B85" s="265" t="s">
        <v>509</v>
      </c>
      <c r="C85" s="266" t="s">
        <v>510</v>
      </c>
      <c r="D85" s="319">
        <v>15301</v>
      </c>
      <c r="E85" s="319">
        <v>15301</v>
      </c>
      <c r="F85" s="125"/>
      <c r="G85" s="149"/>
      <c r="H85" s="309">
        <f t="shared" si="2"/>
        <v>100</v>
      </c>
    </row>
    <row r="86" spans="1:8" ht="19.5" customHeight="1">
      <c r="A86" s="263"/>
      <c r="B86" s="347" t="s">
        <v>490</v>
      </c>
      <c r="C86" s="348" t="s">
        <v>491</v>
      </c>
      <c r="D86" s="303">
        <f>D87</f>
        <v>531400</v>
      </c>
      <c r="E86" s="303">
        <f>E87</f>
        <v>500000</v>
      </c>
      <c r="F86" s="298"/>
      <c r="G86" s="299"/>
      <c r="H86" s="309">
        <f t="shared" si="2"/>
        <v>94.0910801656003</v>
      </c>
    </row>
    <row r="87" spans="1:8" ht="34.5" customHeight="1">
      <c r="A87" s="263"/>
      <c r="B87" s="265" t="s">
        <v>457</v>
      </c>
      <c r="C87" s="266" t="s">
        <v>555</v>
      </c>
      <c r="D87" s="319">
        <v>531400</v>
      </c>
      <c r="E87" s="319">
        <v>500000</v>
      </c>
      <c r="F87" s="125"/>
      <c r="G87" s="149"/>
      <c r="H87" s="309">
        <f t="shared" si="2"/>
        <v>94.0910801656003</v>
      </c>
    </row>
    <row r="88" spans="1:8" ht="20.25" customHeight="1" hidden="1">
      <c r="A88" s="263"/>
      <c r="B88" s="265" t="s">
        <v>490</v>
      </c>
      <c r="C88" s="266" t="s">
        <v>491</v>
      </c>
      <c r="D88" s="319">
        <f>D90</f>
        <v>0</v>
      </c>
      <c r="E88" s="319">
        <f>E90</f>
        <v>0</v>
      </c>
      <c r="F88" s="125"/>
      <c r="G88" s="149"/>
      <c r="H88" s="309" t="e">
        <f t="shared" si="2"/>
        <v>#DIV/0!</v>
      </c>
    </row>
    <row r="89" spans="1:8" ht="96.75" customHeight="1" hidden="1">
      <c r="A89" s="263"/>
      <c r="B89" s="265" t="s">
        <v>492</v>
      </c>
      <c r="C89" s="266" t="s">
        <v>493</v>
      </c>
      <c r="D89" s="319"/>
      <c r="E89" s="319"/>
      <c r="F89" s="267">
        <v>0</v>
      </c>
      <c r="G89" s="267">
        <v>0</v>
      </c>
      <c r="H89" s="309" t="e">
        <f t="shared" si="2"/>
        <v>#DIV/0!</v>
      </c>
    </row>
    <row r="90" spans="1:8" ht="33" customHeight="1" hidden="1">
      <c r="A90" s="263"/>
      <c r="B90" s="265" t="s">
        <v>457</v>
      </c>
      <c r="C90" s="266" t="s">
        <v>458</v>
      </c>
      <c r="D90" s="319">
        <v>0</v>
      </c>
      <c r="E90" s="319">
        <v>0</v>
      </c>
      <c r="F90" s="125"/>
      <c r="G90" s="149"/>
      <c r="H90" s="309" t="e">
        <f t="shared" si="2"/>
        <v>#DIV/0!</v>
      </c>
    </row>
    <row r="91" spans="1:9" ht="15" customHeight="1" hidden="1">
      <c r="A91" s="269"/>
      <c r="B91" s="272"/>
      <c r="C91" s="283" t="s">
        <v>450</v>
      </c>
      <c r="D91" s="273"/>
      <c r="E91" s="279"/>
      <c r="F91" s="280"/>
      <c r="G91" s="280"/>
      <c r="H91" s="309" t="e">
        <f t="shared" si="2"/>
        <v>#DIV/0!</v>
      </c>
      <c r="I91" s="281"/>
    </row>
    <row r="92" spans="1:9" ht="120.75" customHeight="1">
      <c r="A92" s="269"/>
      <c r="B92" s="272" t="s">
        <v>556</v>
      </c>
      <c r="C92" s="349" t="s">
        <v>557</v>
      </c>
      <c r="D92" s="273">
        <f>D93</f>
        <v>0</v>
      </c>
      <c r="E92" s="350">
        <f>E93</f>
        <v>74793</v>
      </c>
      <c r="F92" s="351"/>
      <c r="G92" s="351"/>
      <c r="H92" s="309"/>
      <c r="I92" s="281"/>
    </row>
    <row r="93" spans="1:9" ht="77.25" customHeight="1">
      <c r="A93" s="269"/>
      <c r="B93" s="282" t="s">
        <v>558</v>
      </c>
      <c r="C93" s="349" t="s">
        <v>559</v>
      </c>
      <c r="D93" s="272">
        <v>0</v>
      </c>
      <c r="E93" s="279">
        <v>74793</v>
      </c>
      <c r="F93" s="280"/>
      <c r="G93" s="280"/>
      <c r="H93" s="309"/>
      <c r="I93" s="281"/>
    </row>
    <row r="94" spans="1:8" s="281" customFormat="1" ht="20.25" customHeight="1">
      <c r="A94" s="272"/>
      <c r="B94" s="282"/>
      <c r="C94" s="283" t="s">
        <v>461</v>
      </c>
      <c r="D94" s="305">
        <f>D14+D74</f>
        <v>12373701</v>
      </c>
      <c r="E94" s="305">
        <f>E14+E73+E74</f>
        <v>12416993</v>
      </c>
      <c r="F94" s="304"/>
      <c r="G94" s="304"/>
      <c r="H94" s="311">
        <f>E94/D94*100</f>
        <v>100.34987106929447</v>
      </c>
    </row>
    <row r="95" spans="1:8" ht="17.25" customHeight="1">
      <c r="A95" s="291">
        <v>701</v>
      </c>
      <c r="B95" s="30"/>
      <c r="C95" s="314" t="s">
        <v>537</v>
      </c>
      <c r="D95" s="303">
        <v>540000</v>
      </c>
      <c r="E95" s="315">
        <v>1177260</v>
      </c>
      <c r="F95" s="30"/>
      <c r="G95" s="36"/>
      <c r="H95" s="311">
        <f>E95/D95*100</f>
        <v>218.01111111111112</v>
      </c>
    </row>
    <row r="96" spans="1:8" ht="36.75" customHeight="1">
      <c r="A96" s="291">
        <v>701</v>
      </c>
      <c r="B96" s="125"/>
      <c r="C96" s="125"/>
      <c r="D96" s="239"/>
      <c r="E96" s="149"/>
      <c r="F96" s="149"/>
      <c r="G96" s="149"/>
      <c r="H96" s="149"/>
    </row>
    <row r="97" spans="1:8" ht="54.75" customHeight="1">
      <c r="A97" s="291">
        <v>701</v>
      </c>
      <c r="B97" s="125"/>
      <c r="C97" s="125"/>
      <c r="D97" s="239"/>
      <c r="E97" s="149"/>
      <c r="F97" s="149"/>
      <c r="G97" s="149"/>
      <c r="H97" s="149"/>
    </row>
    <row r="98" spans="1:8" s="48" customFormat="1" ht="27" customHeight="1">
      <c r="A98" s="291">
        <v>701</v>
      </c>
      <c r="B98" s="249"/>
      <c r="C98" s="249"/>
      <c r="D98" s="239"/>
      <c r="E98" s="150"/>
      <c r="F98" s="150"/>
      <c r="G98" s="150"/>
      <c r="H98" s="150"/>
    </row>
    <row r="99" spans="1:8" ht="36" customHeight="1">
      <c r="A99" s="291">
        <v>701</v>
      </c>
      <c r="B99" s="237"/>
      <c r="C99" s="238"/>
      <c r="D99" s="239"/>
      <c r="E99" s="149"/>
      <c r="F99" s="149"/>
      <c r="G99" s="149"/>
      <c r="H99" s="149"/>
    </row>
    <row r="100" spans="1:8" ht="22.5" customHeight="1" hidden="1" thickBot="1">
      <c r="A100" s="269">
        <v>701</v>
      </c>
      <c r="B100" s="292" t="s">
        <v>459</v>
      </c>
      <c r="C100" s="293" t="s">
        <v>460</v>
      </c>
      <c r="D100" s="278"/>
      <c r="E100" s="294"/>
      <c r="F100" s="149"/>
      <c r="G100" s="149"/>
      <c r="H100" s="294"/>
    </row>
    <row r="101" spans="1:120" ht="15.75" customHeight="1">
      <c r="A101" s="286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</row>
    <row r="102" spans="1:8" s="127" customFormat="1" ht="39.75" customHeight="1">
      <c r="A102" s="287"/>
      <c r="B102" s="288"/>
      <c r="C102" s="289"/>
      <c r="D102" s="290"/>
      <c r="E102" s="280"/>
      <c r="F102" s="280"/>
      <c r="G102" s="280"/>
      <c r="H102" s="280"/>
    </row>
    <row r="103" spans="1:8" ht="12.75" hidden="1">
      <c r="A103" s="28"/>
      <c r="B103" s="28"/>
      <c r="C103" s="28"/>
      <c r="D103" s="140"/>
      <c r="E103" s="149"/>
      <c r="F103" s="125"/>
      <c r="G103" s="149"/>
      <c r="H103" s="125"/>
    </row>
    <row r="104" spans="1:8" ht="12.75" hidden="1">
      <c r="A104" s="28"/>
      <c r="B104" s="28"/>
      <c r="C104" s="28"/>
      <c r="D104" s="140"/>
      <c r="E104" s="149"/>
      <c r="F104" s="125"/>
      <c r="G104" s="149"/>
      <c r="H104" s="125"/>
    </row>
    <row r="105" spans="1:8" ht="12.75" hidden="1">
      <c r="A105" s="28"/>
      <c r="B105" s="28"/>
      <c r="C105" s="28"/>
      <c r="D105" s="140"/>
      <c r="E105" s="149"/>
      <c r="F105" s="125"/>
      <c r="G105" s="149"/>
      <c r="H105" s="125"/>
    </row>
    <row r="106" spans="1:8" ht="12.75" hidden="1">
      <c r="A106" s="28"/>
      <c r="B106" s="28"/>
      <c r="C106" s="28"/>
      <c r="D106" s="140"/>
      <c r="E106" s="149"/>
      <c r="F106" s="125"/>
      <c r="G106" s="149"/>
      <c r="H106" s="125"/>
    </row>
    <row r="107" spans="1:8" ht="12.75" hidden="1">
      <c r="A107" s="28"/>
      <c r="B107" s="28"/>
      <c r="C107" s="28"/>
      <c r="D107" s="140"/>
      <c r="E107" s="149"/>
      <c r="F107" s="125"/>
      <c r="G107" s="149"/>
      <c r="H107" s="125"/>
    </row>
    <row r="108" spans="1:8" ht="12.75" hidden="1">
      <c r="A108" s="28"/>
      <c r="B108" s="28"/>
      <c r="C108" s="28"/>
      <c r="D108" s="140"/>
      <c r="E108" s="149"/>
      <c r="F108" s="125"/>
      <c r="G108" s="149"/>
      <c r="H108" s="125"/>
    </row>
    <row r="109" spans="1:8" ht="12.75" hidden="1">
      <c r="A109" s="28"/>
      <c r="B109" s="28"/>
      <c r="C109" s="28"/>
      <c r="D109" s="140"/>
      <c r="E109" s="125"/>
      <c r="F109" s="125"/>
      <c r="G109" s="125"/>
      <c r="H109" s="125"/>
    </row>
    <row r="110" spans="1:8" ht="12.75" hidden="1">
      <c r="A110" s="28"/>
      <c r="B110" s="28"/>
      <c r="C110" s="28"/>
      <c r="D110" s="140"/>
      <c r="E110" s="125"/>
      <c r="F110" s="125"/>
      <c r="G110" s="125"/>
      <c r="H110" s="125"/>
    </row>
    <row r="111" spans="1:8" ht="2.25" customHeight="1" hidden="1">
      <c r="A111" s="28"/>
      <c r="B111" s="28"/>
      <c r="C111" s="28"/>
      <c r="D111" s="140"/>
      <c r="E111" s="149"/>
      <c r="F111" s="125"/>
      <c r="G111" s="149"/>
      <c r="H111" s="125"/>
    </row>
    <row r="112" spans="1:8" ht="12.75" hidden="1">
      <c r="A112" s="28"/>
      <c r="B112" s="28"/>
      <c r="C112" s="28"/>
      <c r="D112" s="140"/>
      <c r="E112" s="149"/>
      <c r="F112" s="125"/>
      <c r="G112" s="149"/>
      <c r="H112" s="125"/>
    </row>
    <row r="113" spans="1:8" ht="12.75" hidden="1">
      <c r="A113" s="28"/>
      <c r="B113" s="28"/>
      <c r="C113" s="28"/>
      <c r="D113" s="140"/>
      <c r="E113" s="149"/>
      <c r="F113" s="125"/>
      <c r="G113" s="149"/>
      <c r="H113" s="125"/>
    </row>
    <row r="114" spans="1:8" ht="12.75" hidden="1">
      <c r="A114" s="28"/>
      <c r="B114" s="28"/>
      <c r="C114" s="28"/>
      <c r="D114" s="140"/>
      <c r="E114" s="149"/>
      <c r="F114" s="125"/>
      <c r="G114" s="149"/>
      <c r="H114" s="125"/>
    </row>
    <row r="115" spans="1:8" ht="12.75" hidden="1">
      <c r="A115" s="28"/>
      <c r="B115" s="28"/>
      <c r="C115" s="28"/>
      <c r="D115" s="140"/>
      <c r="E115" s="125"/>
      <c r="F115" s="125"/>
      <c r="G115" s="125"/>
      <c r="H115" s="125"/>
    </row>
    <row r="116" spans="1:8" s="48" customFormat="1" ht="12.75">
      <c r="A116" s="141"/>
      <c r="B116" s="141"/>
      <c r="C116" s="141"/>
      <c r="D116" s="142"/>
      <c r="E116" s="150"/>
      <c r="F116" s="150"/>
      <c r="G116" s="150"/>
      <c r="H116" s="150"/>
    </row>
    <row r="117" spans="1:8" ht="12.75">
      <c r="A117" s="28"/>
      <c r="B117" s="28"/>
      <c r="C117" s="28"/>
      <c r="D117" s="140"/>
      <c r="E117" s="149"/>
      <c r="F117" s="149"/>
      <c r="G117" s="149"/>
      <c r="H117" s="149"/>
    </row>
    <row r="118" spans="1:8" ht="14.25" customHeight="1">
      <c r="A118" s="28"/>
      <c r="B118" s="28"/>
      <c r="C118" s="28"/>
      <c r="D118" s="157"/>
      <c r="E118" s="149"/>
      <c r="F118" s="149"/>
      <c r="G118" s="149"/>
      <c r="H118" s="149"/>
    </row>
    <row r="119" spans="1:8" ht="12.75">
      <c r="A119" s="28"/>
      <c r="B119" s="28"/>
      <c r="C119" s="28"/>
      <c r="D119" s="140"/>
      <c r="E119" s="149"/>
      <c r="F119" s="149"/>
      <c r="G119" s="149"/>
      <c r="H119" s="149"/>
    </row>
    <row r="120" spans="1:8" s="48" customFormat="1" ht="14.25" customHeight="1">
      <c r="A120" s="141"/>
      <c r="B120" s="141"/>
      <c r="C120" s="141"/>
      <c r="D120" s="142"/>
      <c r="E120" s="150"/>
      <c r="F120" s="150"/>
      <c r="G120" s="150"/>
      <c r="H120" s="150"/>
    </row>
    <row r="121" spans="1:8" ht="29.25" customHeight="1" hidden="1">
      <c r="A121" s="28"/>
      <c r="B121" s="28"/>
      <c r="C121" s="28"/>
      <c r="D121" s="140"/>
      <c r="E121" s="149"/>
      <c r="F121" s="125"/>
      <c r="G121" s="149"/>
      <c r="H121" s="125"/>
    </row>
    <row r="122" spans="1:8" ht="12.75" hidden="1">
      <c r="A122" s="28"/>
      <c r="B122" s="28"/>
      <c r="C122" s="28"/>
      <c r="D122" s="140"/>
      <c r="E122" s="149"/>
      <c r="F122" s="125"/>
      <c r="G122" s="149"/>
      <c r="H122" s="125"/>
    </row>
    <row r="123" spans="1:8" ht="16.5" customHeight="1" hidden="1">
      <c r="A123" s="28"/>
      <c r="B123" s="28"/>
      <c r="C123" s="28"/>
      <c r="D123" s="140"/>
      <c r="E123" s="149"/>
      <c r="F123" s="125"/>
      <c r="G123" s="149"/>
      <c r="H123" s="125"/>
    </row>
    <row r="124" spans="1:8" ht="12.75" hidden="1">
      <c r="A124" s="28"/>
      <c r="B124" s="28"/>
      <c r="C124" s="28"/>
      <c r="D124" s="140"/>
      <c r="E124" s="149"/>
      <c r="F124" s="125"/>
      <c r="G124" s="149"/>
      <c r="H124" s="125"/>
    </row>
    <row r="125" spans="1:8" ht="15.75" customHeight="1">
      <c r="A125" s="28"/>
      <c r="B125" s="28"/>
      <c r="C125" s="28"/>
      <c r="D125" s="157"/>
      <c r="E125" s="149"/>
      <c r="F125" s="149"/>
      <c r="G125" s="149"/>
      <c r="H125" s="149"/>
    </row>
    <row r="126" spans="1:8" ht="13.5" customHeight="1">
      <c r="A126" s="28"/>
      <c r="B126" s="125"/>
      <c r="C126" s="242"/>
      <c r="D126" s="140"/>
      <c r="E126" s="149"/>
      <c r="F126" s="149"/>
      <c r="G126" s="149"/>
      <c r="H126" s="149"/>
    </row>
    <row r="127" spans="1:8" ht="30" customHeight="1">
      <c r="A127" s="28"/>
      <c r="B127" s="28"/>
      <c r="C127" s="28"/>
      <c r="D127" s="140"/>
      <c r="E127" s="149"/>
      <c r="F127" s="149"/>
      <c r="G127" s="149"/>
      <c r="H127" s="149"/>
    </row>
    <row r="128" spans="1:8" ht="28.5" customHeight="1">
      <c r="A128" s="28"/>
      <c r="B128" s="28"/>
      <c r="C128" s="28"/>
      <c r="D128" s="157"/>
      <c r="E128" s="149"/>
      <c r="F128" s="149"/>
      <c r="G128" s="149"/>
      <c r="H128" s="149"/>
    </row>
    <row r="129" spans="1:8" ht="12.75" hidden="1">
      <c r="A129" s="28"/>
      <c r="B129" s="28"/>
      <c r="C129" s="28"/>
      <c r="D129" s="157"/>
      <c r="E129" s="149"/>
      <c r="F129" s="125"/>
      <c r="G129" s="149"/>
      <c r="H129" s="125"/>
    </row>
    <row r="130" spans="1:8" ht="17.25" customHeight="1">
      <c r="A130" s="28"/>
      <c r="B130" s="28"/>
      <c r="C130" s="28"/>
      <c r="D130" s="140"/>
      <c r="E130" s="149"/>
      <c r="F130" s="149"/>
      <c r="G130" s="149"/>
      <c r="H130" s="149"/>
    </row>
    <row r="131" spans="1:8" ht="12.75">
      <c r="A131" s="28"/>
      <c r="B131" s="28"/>
      <c r="C131" s="28"/>
      <c r="D131" s="157"/>
      <c r="E131" s="149"/>
      <c r="F131" s="149"/>
      <c r="G131" s="149"/>
      <c r="H131" s="149"/>
    </row>
    <row r="132" spans="1:8" ht="15" customHeight="1">
      <c r="A132" s="28"/>
      <c r="B132" s="28"/>
      <c r="C132" s="28"/>
      <c r="D132" s="140"/>
      <c r="E132" s="149"/>
      <c r="F132" s="149"/>
      <c r="G132" s="149"/>
      <c r="H132" s="149"/>
    </row>
    <row r="133" spans="1:8" ht="0.75" customHeight="1" hidden="1">
      <c r="A133" s="28"/>
      <c r="B133" s="28"/>
      <c r="C133" s="28"/>
      <c r="D133" s="140"/>
      <c r="E133" s="149"/>
      <c r="F133" s="125"/>
      <c r="G133" s="149"/>
      <c r="H133" s="125"/>
    </row>
    <row r="134" spans="1:8" ht="12.75" hidden="1">
      <c r="A134" s="28"/>
      <c r="B134" s="28"/>
      <c r="C134" s="28"/>
      <c r="D134" s="140"/>
      <c r="E134" s="149"/>
      <c r="F134" s="125"/>
      <c r="G134" s="149"/>
      <c r="H134" s="125"/>
    </row>
    <row r="135" spans="1:8" ht="12.75" hidden="1">
      <c r="A135" s="28"/>
      <c r="B135" s="28"/>
      <c r="C135" s="28"/>
      <c r="D135" s="140"/>
      <c r="E135" s="149"/>
      <c r="F135" s="125"/>
      <c r="G135" s="149"/>
      <c r="H135" s="125"/>
    </row>
    <row r="136" spans="1:8" ht="12.75" hidden="1">
      <c r="A136" s="28"/>
      <c r="B136" s="28"/>
      <c r="C136" s="28"/>
      <c r="D136" s="140"/>
      <c r="E136" s="149"/>
      <c r="F136" s="125"/>
      <c r="G136" s="149"/>
      <c r="H136" s="125"/>
    </row>
    <row r="137" spans="1:8" ht="12.75" hidden="1">
      <c r="A137" s="28"/>
      <c r="B137" s="28"/>
      <c r="C137" s="28"/>
      <c r="D137" s="140"/>
      <c r="E137" s="149"/>
      <c r="F137" s="125"/>
      <c r="G137" s="149"/>
      <c r="H137" s="125"/>
    </row>
    <row r="138" spans="1:8" ht="12.75" hidden="1">
      <c r="A138" s="28"/>
      <c r="B138" s="28"/>
      <c r="C138" s="28"/>
      <c r="D138" s="140"/>
      <c r="E138" s="149"/>
      <c r="F138" s="125"/>
      <c r="G138" s="149"/>
      <c r="H138" s="125"/>
    </row>
    <row r="139" spans="1:8" ht="12.75" hidden="1">
      <c r="A139" s="28"/>
      <c r="B139" s="28"/>
      <c r="C139" s="28"/>
      <c r="D139" s="140"/>
      <c r="E139" s="149"/>
      <c r="F139" s="125"/>
      <c r="G139" s="149"/>
      <c r="H139" s="125"/>
    </row>
    <row r="140" spans="1:8" ht="12.75">
      <c r="A140" s="28"/>
      <c r="B140" s="28"/>
      <c r="C140" s="28"/>
      <c r="D140" s="140"/>
      <c r="E140" s="149"/>
      <c r="F140" s="149"/>
      <c r="G140" s="149"/>
      <c r="H140" s="149"/>
    </row>
    <row r="141" spans="1:8" ht="0.75" customHeight="1">
      <c r="A141" s="28"/>
      <c r="B141" s="28"/>
      <c r="C141" s="28"/>
      <c r="D141" s="140"/>
      <c r="E141" s="149"/>
      <c r="F141" s="125"/>
      <c r="G141" s="149"/>
      <c r="H141" s="125"/>
    </row>
    <row r="142" spans="1:8" ht="12.75" hidden="1">
      <c r="A142" s="28"/>
      <c r="B142" s="28"/>
      <c r="C142" s="28"/>
      <c r="D142" s="140"/>
      <c r="E142" s="149"/>
      <c r="F142" s="125"/>
      <c r="G142" s="149"/>
      <c r="H142" s="125"/>
    </row>
    <row r="143" spans="1:8" ht="12.75" hidden="1">
      <c r="A143" s="28"/>
      <c r="B143" s="28"/>
      <c r="C143" s="28"/>
      <c r="D143" s="140"/>
      <c r="E143" s="149"/>
      <c r="F143" s="125"/>
      <c r="G143" s="149"/>
      <c r="H143" s="125"/>
    </row>
    <row r="144" spans="1:8" ht="12.75" hidden="1">
      <c r="A144" s="28"/>
      <c r="B144" s="28"/>
      <c r="C144" s="28"/>
      <c r="D144" s="140"/>
      <c r="E144" s="125"/>
      <c r="F144" s="125"/>
      <c r="G144" s="125"/>
      <c r="H144" s="125"/>
    </row>
    <row r="145" spans="1:8" ht="12.75" hidden="1">
      <c r="A145" s="28"/>
      <c r="B145" s="28"/>
      <c r="C145" s="28"/>
      <c r="D145" s="140"/>
      <c r="E145" s="125"/>
      <c r="F145" s="125"/>
      <c r="G145" s="125"/>
      <c r="H145" s="125"/>
    </row>
    <row r="146" spans="1:8" ht="12.75" hidden="1">
      <c r="A146" s="28"/>
      <c r="B146" s="28"/>
      <c r="C146" s="28"/>
      <c r="D146" s="140"/>
      <c r="E146" s="125"/>
      <c r="F146" s="125"/>
      <c r="G146" s="125"/>
      <c r="H146" s="125"/>
    </row>
    <row r="147" spans="1:8" ht="12.75" hidden="1">
      <c r="A147" s="28"/>
      <c r="B147" s="28"/>
      <c r="C147" s="28"/>
      <c r="D147" s="140"/>
      <c r="E147" s="125"/>
      <c r="F147" s="125"/>
      <c r="G147" s="125"/>
      <c r="H147" s="125"/>
    </row>
    <row r="148" spans="1:8" ht="12.75" hidden="1">
      <c r="A148" s="28"/>
      <c r="B148" s="28"/>
      <c r="C148" s="28"/>
      <c r="D148" s="140"/>
      <c r="E148" s="125"/>
      <c r="F148" s="125"/>
      <c r="G148" s="125"/>
      <c r="H148" s="125"/>
    </row>
    <row r="149" spans="1:8" ht="12.75" hidden="1">
      <c r="A149" s="28"/>
      <c r="B149" s="28"/>
      <c r="C149" s="28"/>
      <c r="D149" s="140"/>
      <c r="E149" s="125"/>
      <c r="F149" s="125"/>
      <c r="G149" s="125"/>
      <c r="H149" s="125"/>
    </row>
    <row r="150" spans="1:8" ht="12.75" hidden="1">
      <c r="A150" s="28"/>
      <c r="B150" s="28"/>
      <c r="C150" s="28"/>
      <c r="D150" s="140"/>
      <c r="E150" s="149"/>
      <c r="F150" s="125"/>
      <c r="G150" s="149"/>
      <c r="H150" s="125"/>
    </row>
    <row r="151" spans="1:8" ht="12.75" hidden="1">
      <c r="A151" s="28"/>
      <c r="B151" s="28"/>
      <c r="C151" s="28"/>
      <c r="D151" s="140"/>
      <c r="E151" s="149"/>
      <c r="F151" s="125"/>
      <c r="G151" s="149"/>
      <c r="H151" s="125"/>
    </row>
    <row r="152" spans="1:8" ht="12.75">
      <c r="A152" s="28"/>
      <c r="B152" s="28"/>
      <c r="C152" s="28"/>
      <c r="D152" s="140"/>
      <c r="E152" s="149"/>
      <c r="F152" s="149"/>
      <c r="G152" s="149"/>
      <c r="H152" s="149"/>
    </row>
    <row r="153" spans="1:8" ht="14.25" customHeight="1" hidden="1">
      <c r="A153" s="28"/>
      <c r="B153" s="125"/>
      <c r="C153" s="28"/>
      <c r="D153" s="140"/>
      <c r="E153" s="149"/>
      <c r="F153" s="125"/>
      <c r="G153" s="149"/>
      <c r="H153" s="125"/>
    </row>
    <row r="154" spans="1:8" ht="12.75" hidden="1">
      <c r="A154" s="28"/>
      <c r="B154" s="28"/>
      <c r="C154" s="28"/>
      <c r="D154" s="140"/>
      <c r="E154" s="149"/>
      <c r="F154" s="125"/>
      <c r="G154" s="149"/>
      <c r="H154" s="125"/>
    </row>
    <row r="155" spans="1:8" ht="17.25" customHeight="1">
      <c r="A155" s="28"/>
      <c r="B155" s="125"/>
      <c r="C155" s="28"/>
      <c r="D155" s="140"/>
      <c r="E155" s="149"/>
      <c r="F155" s="149"/>
      <c r="G155" s="149"/>
      <c r="H155" s="149"/>
    </row>
    <row r="156" spans="1:8" ht="12.75">
      <c r="A156" s="28"/>
      <c r="B156" s="28"/>
      <c r="C156" s="28"/>
      <c r="D156" s="140"/>
      <c r="E156" s="158"/>
      <c r="F156" s="158"/>
      <c r="G156" s="158"/>
      <c r="H156" s="158"/>
    </row>
    <row r="157" spans="1:8" ht="12.75" hidden="1">
      <c r="A157" s="28"/>
      <c r="B157" s="28"/>
      <c r="C157" s="28"/>
      <c r="D157" s="140"/>
      <c r="E157" s="149"/>
      <c r="F157" s="125"/>
      <c r="G157" s="149"/>
      <c r="H157" s="125"/>
    </row>
    <row r="158" spans="1:8" ht="12.75" hidden="1">
      <c r="A158" s="28"/>
      <c r="B158" s="28"/>
      <c r="C158" s="28"/>
      <c r="D158" s="140"/>
      <c r="E158" s="149"/>
      <c r="F158" s="125"/>
      <c r="G158" s="149"/>
      <c r="H158" s="125"/>
    </row>
    <row r="159" spans="1:8" ht="12.75" hidden="1">
      <c r="A159" s="28"/>
      <c r="B159" s="28"/>
      <c r="C159" s="28"/>
      <c r="D159" s="140"/>
      <c r="E159" s="149"/>
      <c r="F159" s="125"/>
      <c r="G159" s="149"/>
      <c r="H159" s="125"/>
    </row>
    <row r="160" spans="1:8" ht="12.75" hidden="1">
      <c r="A160" s="28"/>
      <c r="B160" s="28"/>
      <c r="C160" s="28"/>
      <c r="D160" s="140"/>
      <c r="E160" s="149"/>
      <c r="F160" s="125"/>
      <c r="G160" s="149"/>
      <c r="H160" s="125"/>
    </row>
    <row r="161" spans="1:8" ht="12.75" hidden="1">
      <c r="A161" s="28"/>
      <c r="B161" s="28"/>
      <c r="C161" s="28"/>
      <c r="D161" s="140"/>
      <c r="E161" s="125"/>
      <c r="F161" s="125"/>
      <c r="G161" s="125"/>
      <c r="H161" s="125"/>
    </row>
    <row r="162" spans="1:8" ht="0.75" customHeight="1" hidden="1">
      <c r="A162" s="28"/>
      <c r="B162" s="28"/>
      <c r="C162" s="28"/>
      <c r="D162" s="140"/>
      <c r="E162" s="125"/>
      <c r="F162" s="125"/>
      <c r="G162" s="125"/>
      <c r="H162" s="125"/>
    </row>
    <row r="163" spans="1:8" ht="12.75" hidden="1">
      <c r="A163" s="28"/>
      <c r="B163" s="28"/>
      <c r="C163" s="28"/>
      <c r="D163" s="140"/>
      <c r="E163" s="125"/>
      <c r="F163" s="125"/>
      <c r="G163" s="125"/>
      <c r="H163" s="125"/>
    </row>
    <row r="164" spans="1:8" ht="12.75" hidden="1">
      <c r="A164" s="28"/>
      <c r="B164" s="28"/>
      <c r="C164" s="28"/>
      <c r="D164" s="140"/>
      <c r="E164" s="125"/>
      <c r="F164" s="125"/>
      <c r="G164" s="125"/>
      <c r="H164" s="125"/>
    </row>
    <row r="165" spans="1:8" ht="12.75" hidden="1">
      <c r="A165" s="28"/>
      <c r="B165" s="28"/>
      <c r="C165" s="28"/>
      <c r="D165" s="140"/>
      <c r="E165" s="149"/>
      <c r="F165" s="125"/>
      <c r="G165" s="149"/>
      <c r="H165" s="125"/>
    </row>
    <row r="166" spans="1:8" ht="12.75" hidden="1">
      <c r="A166" s="28"/>
      <c r="B166" s="28"/>
      <c r="C166" s="28"/>
      <c r="D166" s="140"/>
      <c r="E166" s="149"/>
      <c r="F166" s="125"/>
      <c r="G166" s="149"/>
      <c r="H166" s="125"/>
    </row>
    <row r="167" spans="1:8" ht="12.75" hidden="1">
      <c r="A167" s="28"/>
      <c r="B167" s="28"/>
      <c r="C167" s="28"/>
      <c r="D167" s="140"/>
      <c r="E167" s="125"/>
      <c r="F167" s="125"/>
      <c r="G167" s="125"/>
      <c r="H167" s="125"/>
    </row>
    <row r="168" spans="1:8" ht="12.75" hidden="1">
      <c r="A168" s="28"/>
      <c r="B168" s="28"/>
      <c r="C168" s="28"/>
      <c r="D168" s="140"/>
      <c r="E168" s="125"/>
      <c r="F168" s="125"/>
      <c r="G168" s="125"/>
      <c r="H168" s="125"/>
    </row>
    <row r="169" spans="1:8" ht="12.75" hidden="1">
      <c r="A169" s="28"/>
      <c r="B169" s="28"/>
      <c r="C169" s="28"/>
      <c r="D169" s="140"/>
      <c r="E169" s="149"/>
      <c r="F169" s="125"/>
      <c r="G169" s="149"/>
      <c r="H169" s="125"/>
    </row>
    <row r="170" spans="1:8" ht="12.75" hidden="1">
      <c r="A170" s="28"/>
      <c r="B170" s="28"/>
      <c r="C170" s="28"/>
      <c r="D170" s="140"/>
      <c r="E170" s="149"/>
      <c r="F170" s="125"/>
      <c r="G170" s="149"/>
      <c r="H170" s="125"/>
    </row>
    <row r="171" spans="1:8" ht="12.75" hidden="1">
      <c r="A171" s="28"/>
      <c r="B171" s="28"/>
      <c r="C171" s="28"/>
      <c r="D171" s="140"/>
      <c r="E171" s="149"/>
      <c r="F171" s="125"/>
      <c r="G171" s="149"/>
      <c r="H171" s="125"/>
    </row>
    <row r="172" spans="1:8" ht="12.75" hidden="1">
      <c r="A172" s="28"/>
      <c r="B172" s="28"/>
      <c r="C172" s="28"/>
      <c r="D172" s="140"/>
      <c r="E172" s="149"/>
      <c r="F172" s="125"/>
      <c r="G172" s="149"/>
      <c r="H172" s="125"/>
    </row>
    <row r="173" spans="1:8" ht="0.75" customHeight="1" hidden="1">
      <c r="A173" s="28"/>
      <c r="B173" s="28"/>
      <c r="C173" s="28"/>
      <c r="D173" s="140"/>
      <c r="E173" s="125"/>
      <c r="F173" s="125"/>
      <c r="G173" s="125"/>
      <c r="H173" s="125"/>
    </row>
    <row r="174" spans="1:8" ht="12.75" hidden="1">
      <c r="A174" s="28"/>
      <c r="B174" s="28"/>
      <c r="C174" s="28"/>
      <c r="D174" s="140"/>
      <c r="E174" s="125"/>
      <c r="F174" s="125"/>
      <c r="G174" s="125"/>
      <c r="H174" s="125"/>
    </row>
    <row r="175" spans="1:8" ht="12.75" hidden="1">
      <c r="A175" s="28"/>
      <c r="B175" s="28"/>
      <c r="C175" s="28"/>
      <c r="D175" s="140"/>
      <c r="E175" s="125"/>
      <c r="F175" s="125"/>
      <c r="G175" s="125"/>
      <c r="H175" s="125"/>
    </row>
    <row r="176" spans="1:8" ht="12.75" hidden="1">
      <c r="A176" s="28"/>
      <c r="B176" s="28"/>
      <c r="C176" s="28"/>
      <c r="D176" s="140"/>
      <c r="E176" s="125"/>
      <c r="F176" s="125"/>
      <c r="G176" s="125"/>
      <c r="H176" s="125"/>
    </row>
    <row r="177" spans="1:8" ht="12.75" hidden="1">
      <c r="A177" s="28"/>
      <c r="B177" s="28"/>
      <c r="C177" s="28"/>
      <c r="D177" s="140"/>
      <c r="E177" s="125"/>
      <c r="F177" s="125"/>
      <c r="G177" s="125"/>
      <c r="H177" s="125"/>
    </row>
    <row r="178" spans="1:8" ht="12.75" hidden="1">
      <c r="A178" s="28"/>
      <c r="B178" s="28"/>
      <c r="C178" s="28"/>
      <c r="D178" s="140"/>
      <c r="E178" s="125"/>
      <c r="F178" s="125"/>
      <c r="G178" s="125"/>
      <c r="H178" s="125"/>
    </row>
    <row r="179" spans="1:8" ht="0.75" customHeight="1">
      <c r="A179" s="28"/>
      <c r="B179" s="28"/>
      <c r="C179" s="28"/>
      <c r="D179" s="140"/>
      <c r="E179" s="125"/>
      <c r="F179" s="125"/>
      <c r="G179" s="125"/>
      <c r="H179" s="125"/>
    </row>
    <row r="180" spans="1:8" ht="12.75" hidden="1">
      <c r="A180" s="28"/>
      <c r="B180" s="28"/>
      <c r="C180" s="28"/>
      <c r="D180" s="140"/>
      <c r="E180" s="125"/>
      <c r="F180" s="125"/>
      <c r="G180" s="125"/>
      <c r="H180" s="125"/>
    </row>
    <row r="181" spans="1:8" ht="12.75" hidden="1">
      <c r="A181" s="28"/>
      <c r="B181" s="28"/>
      <c r="C181" s="28"/>
      <c r="D181" s="140"/>
      <c r="E181" s="125"/>
      <c r="F181" s="125"/>
      <c r="G181" s="125"/>
      <c r="H181" s="125"/>
    </row>
    <row r="182" spans="1:8" ht="12.75" hidden="1">
      <c r="A182" s="28"/>
      <c r="B182" s="28"/>
      <c r="C182" s="28"/>
      <c r="D182" s="140"/>
      <c r="E182" s="125"/>
      <c r="F182" s="125"/>
      <c r="G182" s="125"/>
      <c r="H182" s="125"/>
    </row>
    <row r="183" spans="1:8" ht="12.75" hidden="1">
      <c r="A183" s="28"/>
      <c r="B183" s="28"/>
      <c r="C183" s="28"/>
      <c r="D183" s="140"/>
      <c r="E183" s="125"/>
      <c r="F183" s="125"/>
      <c r="G183" s="125"/>
      <c r="H183" s="125"/>
    </row>
    <row r="184" spans="1:8" ht="12.75" hidden="1">
      <c r="A184" s="28"/>
      <c r="B184" s="28"/>
      <c r="C184" s="28"/>
      <c r="D184" s="140"/>
      <c r="E184" s="125"/>
      <c r="F184" s="125"/>
      <c r="G184" s="125"/>
      <c r="H184" s="125"/>
    </row>
    <row r="185" spans="1:8" ht="12.75" hidden="1">
      <c r="A185" s="28"/>
      <c r="B185" s="28"/>
      <c r="C185" s="28"/>
      <c r="D185" s="140"/>
      <c r="E185" s="149"/>
      <c r="F185" s="125"/>
      <c r="G185" s="149"/>
      <c r="H185" s="125"/>
    </row>
    <row r="186" spans="1:8" ht="12.75">
      <c r="A186" s="28"/>
      <c r="B186" s="28"/>
      <c r="C186" s="28"/>
      <c r="D186" s="140"/>
      <c r="E186" s="149"/>
      <c r="F186" s="149"/>
      <c r="G186" s="149"/>
      <c r="H186" s="149"/>
    </row>
    <row r="187" spans="1:8" ht="12.75">
      <c r="A187" s="28"/>
      <c r="B187" s="28"/>
      <c r="C187" s="28"/>
      <c r="D187" s="140"/>
      <c r="E187" s="149"/>
      <c r="F187" s="149"/>
      <c r="G187" s="149"/>
      <c r="H187" s="149"/>
    </row>
    <row r="188" spans="1:8" ht="12.75" hidden="1">
      <c r="A188" s="28"/>
      <c r="B188" s="28"/>
      <c r="C188" s="28"/>
      <c r="D188" s="140"/>
      <c r="E188" s="158"/>
      <c r="F188" s="158"/>
      <c r="G188" s="158"/>
      <c r="H188" s="125"/>
    </row>
    <row r="189" spans="1:8" ht="15.75" customHeight="1" hidden="1">
      <c r="A189" s="28"/>
      <c r="B189" s="28"/>
      <c r="C189" s="28"/>
      <c r="D189" s="140"/>
      <c r="E189" s="158"/>
      <c r="F189" s="243"/>
      <c r="G189" s="158"/>
      <c r="H189" s="125"/>
    </row>
    <row r="190" spans="1:8" ht="21.75" customHeight="1" hidden="1">
      <c r="A190" s="28"/>
      <c r="B190" s="28"/>
      <c r="C190" s="28"/>
      <c r="D190" s="140"/>
      <c r="E190" s="158"/>
      <c r="F190" s="243"/>
      <c r="G190" s="158"/>
      <c r="H190" s="125"/>
    </row>
    <row r="191" spans="1:8" ht="12.75">
      <c r="A191" s="28"/>
      <c r="B191" s="28"/>
      <c r="C191" s="28"/>
      <c r="D191" s="140"/>
      <c r="E191" s="149"/>
      <c r="F191" s="149"/>
      <c r="G191" s="149"/>
      <c r="H191" s="149"/>
    </row>
    <row r="192" spans="1:8" ht="42" customHeight="1">
      <c r="A192" s="28"/>
      <c r="B192" s="28"/>
      <c r="C192" s="28"/>
      <c r="D192" s="140"/>
      <c r="E192" s="149"/>
      <c r="F192" s="149"/>
      <c r="G192" s="149"/>
      <c r="H192" s="149"/>
    </row>
    <row r="193" spans="1:8" ht="15" customHeight="1">
      <c r="A193" s="28"/>
      <c r="B193" s="28"/>
      <c r="C193" s="28"/>
      <c r="D193" s="140"/>
      <c r="E193" s="149"/>
      <c r="F193" s="149"/>
      <c r="G193" s="149"/>
      <c r="H193" s="149"/>
    </row>
    <row r="194" spans="1:8" ht="15.75" customHeight="1">
      <c r="A194" s="28"/>
      <c r="B194" s="28"/>
      <c r="C194" s="28"/>
      <c r="D194" s="140"/>
      <c r="E194" s="158"/>
      <c r="F194" s="158"/>
      <c r="G194" s="158"/>
      <c r="H194" s="158"/>
    </row>
    <row r="195" spans="1:8" ht="0.75" customHeight="1" hidden="1">
      <c r="A195" s="28"/>
      <c r="B195" s="28"/>
      <c r="C195" s="28"/>
      <c r="D195" s="140"/>
      <c r="E195" s="149"/>
      <c r="F195" s="125"/>
      <c r="G195" s="149"/>
      <c r="H195" s="125"/>
    </row>
    <row r="196" spans="1:8" ht="12.75" hidden="1">
      <c r="A196" s="28"/>
      <c r="B196" s="28"/>
      <c r="C196" s="28"/>
      <c r="D196" s="140"/>
      <c r="E196" s="149"/>
      <c r="F196" s="125"/>
      <c r="G196" s="149"/>
      <c r="H196" s="125"/>
    </row>
    <row r="197" spans="1:8" ht="12.75" hidden="1">
      <c r="A197" s="28"/>
      <c r="B197" s="28"/>
      <c r="C197" s="28"/>
      <c r="D197" s="140"/>
      <c r="E197" s="149"/>
      <c r="F197" s="125"/>
      <c r="G197" s="149"/>
      <c r="H197" s="125"/>
    </row>
    <row r="198" spans="1:8" ht="12.75" hidden="1">
      <c r="A198" s="28"/>
      <c r="B198" s="28"/>
      <c r="C198" s="28"/>
      <c r="D198" s="140"/>
      <c r="E198" s="149"/>
      <c r="F198" s="125"/>
      <c r="G198" s="149"/>
      <c r="H198" s="125"/>
    </row>
    <row r="199" spans="1:8" ht="12.75" hidden="1">
      <c r="A199" s="28"/>
      <c r="B199" s="28"/>
      <c r="C199" s="28"/>
      <c r="D199" s="140"/>
      <c r="E199" s="149"/>
      <c r="F199" s="125"/>
      <c r="G199" s="149"/>
      <c r="H199" s="125"/>
    </row>
    <row r="200" spans="1:8" ht="12.75" hidden="1">
      <c r="A200" s="28"/>
      <c r="B200" s="28"/>
      <c r="C200" s="28"/>
      <c r="D200" s="244"/>
      <c r="E200" s="149"/>
      <c r="F200" s="125"/>
      <c r="G200" s="149"/>
      <c r="H200" s="125"/>
    </row>
    <row r="201" spans="1:8" ht="12.75" hidden="1">
      <c r="A201" s="28"/>
      <c r="B201" s="28"/>
      <c r="C201" s="28"/>
      <c r="D201" s="140"/>
      <c r="E201" s="149"/>
      <c r="F201" s="149"/>
      <c r="G201" s="149"/>
      <c r="H201" s="125"/>
    </row>
    <row r="202" spans="1:8" ht="12.75" hidden="1">
      <c r="A202" s="28"/>
      <c r="B202" s="28"/>
      <c r="C202" s="28"/>
      <c r="D202" s="140"/>
      <c r="E202" s="149"/>
      <c r="F202" s="149"/>
      <c r="G202" s="149"/>
      <c r="H202" s="125"/>
    </row>
    <row r="203" spans="1:8" ht="12.75" hidden="1">
      <c r="A203" s="28"/>
      <c r="B203" s="28"/>
      <c r="C203" s="28"/>
      <c r="D203" s="140"/>
      <c r="E203" s="149"/>
      <c r="F203" s="149"/>
      <c r="G203" s="149"/>
      <c r="H203" s="125"/>
    </row>
    <row r="204" spans="1:8" ht="12.75" hidden="1">
      <c r="A204" s="28"/>
      <c r="B204" s="28"/>
      <c r="C204" s="28"/>
      <c r="D204" s="140"/>
      <c r="E204" s="149"/>
      <c r="F204" s="149"/>
      <c r="G204" s="149"/>
      <c r="H204" s="125"/>
    </row>
    <row r="205" spans="1:8" ht="12.75" hidden="1">
      <c r="A205" s="28"/>
      <c r="B205" s="28"/>
      <c r="C205" s="28"/>
      <c r="D205" s="140"/>
      <c r="E205" s="149"/>
      <c r="F205" s="125"/>
      <c r="G205" s="149"/>
      <c r="H205" s="125"/>
    </row>
    <row r="206" spans="1:8" ht="12.75" hidden="1">
      <c r="A206" s="28"/>
      <c r="B206" s="28"/>
      <c r="C206" s="28"/>
      <c r="D206" s="140"/>
      <c r="E206" s="125"/>
      <c r="F206" s="125"/>
      <c r="G206" s="125"/>
      <c r="H206" s="125"/>
    </row>
    <row r="207" spans="1:8" ht="12.75" hidden="1">
      <c r="A207" s="28"/>
      <c r="B207" s="28"/>
      <c r="C207" s="28"/>
      <c r="D207" s="140"/>
      <c r="E207" s="125"/>
      <c r="F207" s="125"/>
      <c r="G207" s="125"/>
      <c r="H207" s="125"/>
    </row>
    <row r="208" spans="1:8" ht="12.75" hidden="1">
      <c r="A208" s="28"/>
      <c r="B208" s="28"/>
      <c r="C208" s="28"/>
      <c r="D208" s="140"/>
      <c r="E208" s="125"/>
      <c r="F208" s="125"/>
      <c r="G208" s="125"/>
      <c r="H208" s="125"/>
    </row>
    <row r="209" spans="1:8" ht="12.75" hidden="1">
      <c r="A209" s="28"/>
      <c r="B209" s="28"/>
      <c r="C209" s="28"/>
      <c r="D209" s="140"/>
      <c r="E209" s="125"/>
      <c r="F209" s="125"/>
      <c r="G209" s="125"/>
      <c r="H209" s="125"/>
    </row>
    <row r="210" spans="1:8" ht="12.75" hidden="1">
      <c r="A210" s="28"/>
      <c r="B210" s="28"/>
      <c r="C210" s="28"/>
      <c r="D210" s="140"/>
      <c r="E210" s="125"/>
      <c r="F210" s="125"/>
      <c r="G210" s="125"/>
      <c r="H210" s="125"/>
    </row>
    <row r="211" spans="1:8" ht="12.75" hidden="1">
      <c r="A211" s="28"/>
      <c r="B211" s="28"/>
      <c r="C211" s="28"/>
      <c r="D211" s="140"/>
      <c r="E211" s="149"/>
      <c r="F211" s="149"/>
      <c r="G211" s="149"/>
      <c r="H211" s="125"/>
    </row>
    <row r="212" spans="1:8" ht="12.75" hidden="1">
      <c r="A212" s="28"/>
      <c r="B212" s="28"/>
      <c r="C212" s="28"/>
      <c r="D212" s="140"/>
      <c r="E212" s="125"/>
      <c r="F212" s="125"/>
      <c r="G212" s="125"/>
      <c r="H212" s="125"/>
    </row>
    <row r="213" spans="1:8" ht="12.75" hidden="1">
      <c r="A213" s="28"/>
      <c r="B213" s="28"/>
      <c r="C213" s="28"/>
      <c r="D213" s="140"/>
      <c r="E213" s="125"/>
      <c r="F213" s="125"/>
      <c r="G213" s="125"/>
      <c r="H213" s="125"/>
    </row>
    <row r="214" spans="1:8" ht="12.75" hidden="1">
      <c r="A214" s="28"/>
      <c r="B214" s="28"/>
      <c r="C214" s="28"/>
      <c r="D214" s="140"/>
      <c r="E214" s="149"/>
      <c r="F214" s="125"/>
      <c r="G214" s="149"/>
      <c r="H214" s="125"/>
    </row>
    <row r="215" spans="1:8" ht="12.75" hidden="1">
      <c r="A215" s="28"/>
      <c r="B215" s="28"/>
      <c r="C215" s="28"/>
      <c r="D215" s="140"/>
      <c r="E215" s="149"/>
      <c r="F215" s="125"/>
      <c r="G215" s="149"/>
      <c r="H215" s="125"/>
    </row>
    <row r="216" spans="1:8" ht="12.75" hidden="1">
      <c r="A216" s="28"/>
      <c r="B216" s="28"/>
      <c r="C216" s="28"/>
      <c r="D216" s="140"/>
      <c r="E216" s="149"/>
      <c r="F216" s="149"/>
      <c r="G216" s="149"/>
      <c r="H216" s="125"/>
    </row>
    <row r="217" spans="1:8" ht="12.75" hidden="1">
      <c r="A217" s="28"/>
      <c r="B217" s="28"/>
      <c r="C217" s="28"/>
      <c r="D217" s="140"/>
      <c r="E217" s="149"/>
      <c r="F217" s="149"/>
      <c r="G217" s="149"/>
      <c r="H217" s="125"/>
    </row>
    <row r="218" spans="1:8" ht="12.75">
      <c r="A218" s="28"/>
      <c r="B218" s="28"/>
      <c r="C218" s="28"/>
      <c r="D218" s="140"/>
      <c r="E218" s="149"/>
      <c r="F218" s="149"/>
      <c r="G218" s="149"/>
      <c r="H218" s="125"/>
    </row>
    <row r="219" spans="1:8" ht="12.75">
      <c r="A219" s="28"/>
      <c r="B219" s="28"/>
      <c r="C219" s="28"/>
      <c r="D219" s="140"/>
      <c r="E219" s="149"/>
      <c r="F219" s="149"/>
      <c r="G219" s="149"/>
      <c r="H219" s="125"/>
    </row>
    <row r="220" spans="1:8" s="58" customFormat="1" ht="12.75">
      <c r="A220" s="146"/>
      <c r="B220" s="146"/>
      <c r="C220" s="146"/>
      <c r="D220" s="147"/>
      <c r="E220" s="152"/>
      <c r="F220" s="152"/>
      <c r="G220" s="152"/>
      <c r="H220" s="152"/>
    </row>
    <row r="221" spans="1:8" ht="15.75" customHeight="1">
      <c r="A221" s="28"/>
      <c r="B221" s="28"/>
      <c r="C221" s="28"/>
      <c r="D221" s="140"/>
      <c r="E221" s="149"/>
      <c r="F221" s="149"/>
      <c r="G221" s="149"/>
      <c r="H221" s="149"/>
    </row>
    <row r="222" spans="1:8" ht="27" customHeight="1">
      <c r="A222" s="28"/>
      <c r="B222" s="28"/>
      <c r="C222" s="28"/>
      <c r="D222" s="140"/>
      <c r="E222" s="149"/>
      <c r="F222" s="149"/>
      <c r="G222" s="149"/>
      <c r="H222" s="149"/>
    </row>
    <row r="223" spans="1:8" ht="15.75" customHeight="1">
      <c r="A223" s="28"/>
      <c r="B223" s="28"/>
      <c r="C223" s="28"/>
      <c r="D223" s="140"/>
      <c r="E223" s="149"/>
      <c r="F223" s="149"/>
      <c r="G223" s="149"/>
      <c r="H223" s="149"/>
    </row>
    <row r="224" spans="1:8" ht="17.25" customHeight="1">
      <c r="A224" s="28"/>
      <c r="B224" s="28"/>
      <c r="C224" s="28"/>
      <c r="D224" s="140"/>
      <c r="E224" s="149"/>
      <c r="F224" s="149"/>
      <c r="G224" s="149"/>
      <c r="H224" s="149"/>
    </row>
    <row r="225" spans="1:8" ht="1.5" customHeight="1" hidden="1">
      <c r="A225" s="28"/>
      <c r="B225" s="28"/>
      <c r="C225" s="28"/>
      <c r="D225" s="140"/>
      <c r="E225" s="149"/>
      <c r="F225" s="125"/>
      <c r="G225" s="149"/>
      <c r="H225" s="125"/>
    </row>
    <row r="226" spans="1:8" ht="12.75" hidden="1">
      <c r="A226" s="28"/>
      <c r="B226" s="28"/>
      <c r="C226" s="28"/>
      <c r="D226" s="140"/>
      <c r="E226" s="149"/>
      <c r="F226" s="125"/>
      <c r="G226" s="149"/>
      <c r="H226" s="125"/>
    </row>
    <row r="227" spans="1:8" ht="0.75" customHeight="1" hidden="1">
      <c r="A227" s="28"/>
      <c r="B227" s="28"/>
      <c r="C227" s="28"/>
      <c r="D227" s="140"/>
      <c r="E227" s="149"/>
      <c r="F227" s="125"/>
      <c r="G227" s="149"/>
      <c r="H227" s="125"/>
    </row>
    <row r="228" spans="1:8" ht="12.75" hidden="1">
      <c r="A228" s="28"/>
      <c r="B228" s="28"/>
      <c r="C228" s="28"/>
      <c r="D228" s="140"/>
      <c r="E228" s="149"/>
      <c r="F228" s="125"/>
      <c r="G228" s="149"/>
      <c r="H228" s="125"/>
    </row>
    <row r="229" spans="1:8" ht="12.75" hidden="1">
      <c r="A229" s="28"/>
      <c r="B229" s="28"/>
      <c r="C229" s="28"/>
      <c r="D229" s="140"/>
      <c r="E229" s="149"/>
      <c r="F229" s="125"/>
      <c r="G229" s="149"/>
      <c r="H229" s="125"/>
    </row>
    <row r="230" spans="1:8" ht="12.75" hidden="1">
      <c r="A230" s="28"/>
      <c r="B230" s="28"/>
      <c r="C230" s="28"/>
      <c r="D230" s="140"/>
      <c r="E230" s="149"/>
      <c r="F230" s="125"/>
      <c r="G230" s="149"/>
      <c r="H230" s="125"/>
    </row>
    <row r="231" spans="1:8" ht="12.75" hidden="1">
      <c r="A231" s="28"/>
      <c r="B231" s="28"/>
      <c r="C231" s="28"/>
      <c r="D231" s="140"/>
      <c r="E231" s="149"/>
      <c r="F231" s="125"/>
      <c r="G231" s="149"/>
      <c r="H231" s="125"/>
    </row>
    <row r="232" spans="1:8" ht="12.75" hidden="1">
      <c r="A232" s="28"/>
      <c r="B232" s="28"/>
      <c r="C232" s="28"/>
      <c r="D232" s="140"/>
      <c r="E232" s="149"/>
      <c r="F232" s="125"/>
      <c r="G232" s="149"/>
      <c r="H232" s="125"/>
    </row>
    <row r="233" spans="1:8" s="58" customFormat="1" ht="12.75">
      <c r="A233" s="146"/>
      <c r="B233" s="146"/>
      <c r="C233" s="146"/>
      <c r="D233" s="147"/>
      <c r="E233" s="152"/>
      <c r="F233" s="152"/>
      <c r="G233" s="152"/>
      <c r="H233" s="152"/>
    </row>
    <row r="234" spans="1:8" s="48" customFormat="1" ht="12.75">
      <c r="A234" s="141"/>
      <c r="B234" s="141"/>
      <c r="C234" s="141"/>
      <c r="D234" s="142"/>
      <c r="E234" s="150"/>
      <c r="F234" s="150"/>
      <c r="G234" s="150"/>
      <c r="H234" s="150"/>
    </row>
    <row r="235" spans="1:8" ht="15.75" customHeight="1">
      <c r="A235" s="28"/>
      <c r="B235" s="28"/>
      <c r="C235" s="28"/>
      <c r="D235" s="140"/>
      <c r="E235" s="149"/>
      <c r="F235" s="149"/>
      <c r="G235" s="149"/>
      <c r="H235" s="149"/>
    </row>
    <row r="236" spans="1:8" ht="52.5" customHeight="1">
      <c r="A236" s="28"/>
      <c r="B236" s="28"/>
      <c r="C236" s="28"/>
      <c r="D236" s="140"/>
      <c r="E236" s="149"/>
      <c r="F236" s="149"/>
      <c r="G236" s="149"/>
      <c r="H236" s="149"/>
    </row>
    <row r="237" spans="1:8" ht="29.25" customHeight="1">
      <c r="A237" s="28"/>
      <c r="B237" s="28"/>
      <c r="C237" s="28"/>
      <c r="D237" s="140"/>
      <c r="E237" s="149"/>
      <c r="F237" s="149"/>
      <c r="G237" s="149"/>
      <c r="H237" s="149"/>
    </row>
    <row r="238" spans="1:8" ht="12.75">
      <c r="A238" s="28"/>
      <c r="B238" s="28"/>
      <c r="C238" s="28"/>
      <c r="D238" s="140"/>
      <c r="E238" s="149"/>
      <c r="F238" s="149"/>
      <c r="G238" s="149"/>
      <c r="H238" s="149"/>
    </row>
    <row r="239" spans="1:8" ht="24.75" customHeight="1">
      <c r="A239" s="28"/>
      <c r="B239" s="125"/>
      <c r="C239" s="28"/>
      <c r="D239" s="140"/>
      <c r="E239" s="149"/>
      <c r="F239" s="149"/>
      <c r="G239" s="149"/>
      <c r="H239" s="149"/>
    </row>
    <row r="240" spans="1:8" ht="0.75" customHeight="1" hidden="1">
      <c r="A240" s="28"/>
      <c r="B240" s="28"/>
      <c r="C240" s="28"/>
      <c r="D240" s="140"/>
      <c r="E240" s="149"/>
      <c r="F240" s="149"/>
      <c r="G240" s="149"/>
      <c r="H240" s="125"/>
    </row>
    <row r="241" spans="1:8" ht="12.75" hidden="1">
      <c r="A241" s="28"/>
      <c r="B241" s="28"/>
      <c r="C241" s="28"/>
      <c r="D241" s="140"/>
      <c r="E241" s="149"/>
      <c r="F241" s="149"/>
      <c r="G241" s="149"/>
      <c r="H241" s="125"/>
    </row>
    <row r="242" spans="1:8" ht="12.75" hidden="1">
      <c r="A242" s="28"/>
      <c r="B242" s="28"/>
      <c r="C242" s="28"/>
      <c r="D242" s="140"/>
      <c r="E242" s="149"/>
      <c r="F242" s="149"/>
      <c r="G242" s="149"/>
      <c r="H242" s="125"/>
    </row>
    <row r="243" spans="1:8" ht="12.75" hidden="1">
      <c r="A243" s="28"/>
      <c r="B243" s="28"/>
      <c r="C243" s="28"/>
      <c r="D243" s="140"/>
      <c r="E243" s="149"/>
      <c r="F243" s="125"/>
      <c r="G243" s="149"/>
      <c r="H243" s="125"/>
    </row>
    <row r="244" spans="1:8" ht="12.75" hidden="1">
      <c r="A244" s="28"/>
      <c r="B244" s="28"/>
      <c r="C244" s="28"/>
      <c r="D244" s="125"/>
      <c r="E244" s="149"/>
      <c r="F244" s="125"/>
      <c r="G244" s="149"/>
      <c r="H244" s="125"/>
    </row>
    <row r="245" spans="1:8" ht="12.75" hidden="1">
      <c r="A245" s="28"/>
      <c r="B245" s="28"/>
      <c r="C245" s="125"/>
      <c r="D245" s="125"/>
      <c r="E245" s="149"/>
      <c r="F245" s="125"/>
      <c r="G245" s="149"/>
      <c r="H245" s="125"/>
    </row>
    <row r="246" spans="1:8" ht="12.75" hidden="1">
      <c r="A246" s="28"/>
      <c r="B246" s="28"/>
      <c r="C246" s="28"/>
      <c r="D246" s="140"/>
      <c r="E246" s="149"/>
      <c r="F246" s="125"/>
      <c r="G246" s="149"/>
      <c r="H246" s="125"/>
    </row>
    <row r="247" spans="1:8" ht="12.75" hidden="1">
      <c r="A247" s="28"/>
      <c r="B247" s="28"/>
      <c r="C247" s="28"/>
      <c r="D247" s="140"/>
      <c r="E247" s="149"/>
      <c r="F247" s="125"/>
      <c r="G247" s="149"/>
      <c r="H247" s="125"/>
    </row>
    <row r="248" spans="1:8" ht="12.75" hidden="1">
      <c r="A248" s="28"/>
      <c r="B248" s="28"/>
      <c r="C248" s="28"/>
      <c r="D248" s="140"/>
      <c r="E248" s="149"/>
      <c r="F248" s="125"/>
      <c r="G248" s="149"/>
      <c r="H248" s="125"/>
    </row>
    <row r="249" spans="1:8" ht="12.75" hidden="1">
      <c r="A249" s="28"/>
      <c r="B249" s="28"/>
      <c r="C249" s="28"/>
      <c r="D249" s="140"/>
      <c r="E249" s="149"/>
      <c r="F249" s="125"/>
      <c r="G249" s="149"/>
      <c r="H249" s="125"/>
    </row>
    <row r="250" spans="1:8" ht="12.75" hidden="1">
      <c r="A250" s="28"/>
      <c r="B250" s="28"/>
      <c r="C250" s="28"/>
      <c r="D250" s="140"/>
      <c r="E250" s="149"/>
      <c r="F250" s="125"/>
      <c r="G250" s="149"/>
      <c r="H250" s="125"/>
    </row>
    <row r="251" spans="1:8" ht="12.75" hidden="1">
      <c r="A251" s="28"/>
      <c r="B251" s="28"/>
      <c r="C251" s="28"/>
      <c r="D251" s="140"/>
      <c r="E251" s="149"/>
      <c r="F251" s="125"/>
      <c r="G251" s="149"/>
      <c r="H251" s="125"/>
    </row>
    <row r="252" spans="1:8" ht="12.75" hidden="1">
      <c r="A252" s="28"/>
      <c r="B252" s="28"/>
      <c r="C252" s="28"/>
      <c r="D252" s="140"/>
      <c r="E252" s="149"/>
      <c r="F252" s="125"/>
      <c r="G252" s="149"/>
      <c r="H252" s="125"/>
    </row>
    <row r="253" spans="1:8" ht="12.75" hidden="1">
      <c r="A253" s="28"/>
      <c r="B253" s="28"/>
      <c r="C253" s="28"/>
      <c r="D253" s="140"/>
      <c r="E253" s="149"/>
      <c r="F253" s="125"/>
      <c r="G253" s="149"/>
      <c r="H253" s="125"/>
    </row>
    <row r="254" spans="1:8" ht="12.75" hidden="1">
      <c r="A254" s="28"/>
      <c r="B254" s="28"/>
      <c r="C254" s="28"/>
      <c r="D254" s="140"/>
      <c r="E254" s="149"/>
      <c r="F254" s="125"/>
      <c r="G254" s="149"/>
      <c r="H254" s="125"/>
    </row>
    <row r="255" spans="1:8" ht="12.75" hidden="1">
      <c r="A255" s="28"/>
      <c r="B255" s="28"/>
      <c r="C255" s="28"/>
      <c r="D255" s="140"/>
      <c r="E255" s="149"/>
      <c r="F255" s="125"/>
      <c r="G255" s="149"/>
      <c r="H255" s="125"/>
    </row>
    <row r="256" spans="1:8" ht="12.75" hidden="1">
      <c r="A256" s="28"/>
      <c r="B256" s="28"/>
      <c r="C256" s="28"/>
      <c r="D256" s="140"/>
      <c r="E256" s="149"/>
      <c r="F256" s="125"/>
      <c r="G256" s="149"/>
      <c r="H256" s="125"/>
    </row>
    <row r="257" spans="1:8" ht="12.75" hidden="1">
      <c r="A257" s="28"/>
      <c r="B257" s="28"/>
      <c r="C257" s="28"/>
      <c r="D257" s="140"/>
      <c r="E257" s="149"/>
      <c r="F257" s="125"/>
      <c r="G257" s="149"/>
      <c r="H257" s="125"/>
    </row>
    <row r="258" spans="1:8" ht="12.75" hidden="1">
      <c r="A258" s="28"/>
      <c r="B258" s="28"/>
      <c r="C258" s="28"/>
      <c r="D258" s="140"/>
      <c r="E258" s="149"/>
      <c r="F258" s="125"/>
      <c r="G258" s="149"/>
      <c r="H258" s="125"/>
    </row>
    <row r="259" spans="1:8" ht="12.75" hidden="1">
      <c r="A259" s="28"/>
      <c r="B259" s="28"/>
      <c r="C259" s="28"/>
      <c r="D259" s="140"/>
      <c r="E259" s="149"/>
      <c r="F259" s="125"/>
      <c r="G259" s="149"/>
      <c r="H259" s="125"/>
    </row>
    <row r="260" spans="1:8" ht="0.75" customHeight="1" hidden="1">
      <c r="A260" s="28"/>
      <c r="B260" s="28"/>
      <c r="C260" s="28"/>
      <c r="D260" s="140"/>
      <c r="E260" s="125"/>
      <c r="F260" s="125"/>
      <c r="G260" s="125"/>
      <c r="H260" s="125"/>
    </row>
    <row r="261" spans="1:8" ht="12.75" hidden="1">
      <c r="A261" s="28"/>
      <c r="B261" s="28"/>
      <c r="C261" s="28"/>
      <c r="D261" s="140"/>
      <c r="E261" s="125"/>
      <c r="F261" s="125"/>
      <c r="G261" s="125"/>
      <c r="H261" s="125"/>
    </row>
    <row r="262" spans="1:8" ht="30" customHeight="1" hidden="1">
      <c r="A262" s="28"/>
      <c r="B262" s="28"/>
      <c r="C262" s="28"/>
      <c r="D262" s="140"/>
      <c r="E262" s="125"/>
      <c r="F262" s="125"/>
      <c r="G262" s="125"/>
      <c r="H262" s="125"/>
    </row>
    <row r="263" spans="1:8" ht="39.75" customHeight="1" hidden="1">
      <c r="A263" s="28"/>
      <c r="B263" s="28"/>
      <c r="C263" s="28"/>
      <c r="D263" s="140"/>
      <c r="E263" s="125"/>
      <c r="F263" s="125"/>
      <c r="G263" s="125"/>
      <c r="H263" s="125"/>
    </row>
    <row r="264" spans="1:8" ht="16.5" customHeight="1" hidden="1">
      <c r="A264" s="28"/>
      <c r="B264" s="28"/>
      <c r="C264" s="28"/>
      <c r="D264" s="140"/>
      <c r="E264" s="125"/>
      <c r="F264" s="125"/>
      <c r="G264" s="125"/>
      <c r="H264" s="125"/>
    </row>
    <row r="265" spans="1:8" s="48" customFormat="1" ht="27.75" customHeight="1">
      <c r="A265" s="141"/>
      <c r="B265" s="141"/>
      <c r="C265" s="141"/>
      <c r="D265" s="142"/>
      <c r="E265" s="150"/>
      <c r="F265" s="150"/>
      <c r="G265" s="150"/>
      <c r="H265" s="150"/>
    </row>
    <row r="266" spans="1:8" ht="12.75" hidden="1">
      <c r="A266" s="28"/>
      <c r="B266" s="28"/>
      <c r="C266" s="28"/>
      <c r="D266" s="140"/>
      <c r="E266" s="149"/>
      <c r="F266" s="149"/>
      <c r="G266" s="149"/>
      <c r="H266" s="125"/>
    </row>
    <row r="267" spans="1:8" ht="12.75" hidden="1">
      <c r="A267" s="28"/>
      <c r="B267" s="28"/>
      <c r="C267" s="28"/>
      <c r="D267" s="140"/>
      <c r="E267" s="149"/>
      <c r="F267" s="149"/>
      <c r="G267" s="149"/>
      <c r="H267" s="125"/>
    </row>
    <row r="268" spans="1:8" ht="12.75" hidden="1">
      <c r="A268" s="28"/>
      <c r="B268" s="28"/>
      <c r="C268" s="28"/>
      <c r="D268" s="140"/>
      <c r="E268" s="149"/>
      <c r="F268" s="125"/>
      <c r="G268" s="149"/>
      <c r="H268" s="125"/>
    </row>
    <row r="269" spans="1:8" ht="12.75" hidden="1">
      <c r="A269" s="28"/>
      <c r="B269" s="28"/>
      <c r="C269" s="28"/>
      <c r="D269" s="140"/>
      <c r="E269" s="125"/>
      <c r="F269" s="149"/>
      <c r="G269" s="149"/>
      <c r="H269" s="125"/>
    </row>
    <row r="270" spans="1:8" ht="12.75" hidden="1">
      <c r="A270" s="28"/>
      <c r="B270" s="28"/>
      <c r="C270" s="28"/>
      <c r="D270" s="140"/>
      <c r="E270" s="149"/>
      <c r="F270" s="149"/>
      <c r="G270" s="149"/>
      <c r="H270" s="125"/>
    </row>
    <row r="271" spans="1:8" ht="12.75" hidden="1">
      <c r="A271" s="28"/>
      <c r="B271" s="28"/>
      <c r="C271" s="28"/>
      <c r="D271" s="140"/>
      <c r="E271" s="149"/>
      <c r="F271" s="125"/>
      <c r="G271" s="149"/>
      <c r="H271" s="125"/>
    </row>
    <row r="272" spans="1:8" ht="12.75" hidden="1">
      <c r="A272" s="28"/>
      <c r="B272" s="28"/>
      <c r="C272" s="28"/>
      <c r="D272" s="140"/>
      <c r="E272" s="125"/>
      <c r="F272" s="149"/>
      <c r="G272" s="149"/>
      <c r="H272" s="125"/>
    </row>
    <row r="273" spans="1:8" ht="12.75">
      <c r="A273" s="28"/>
      <c r="B273" s="28"/>
      <c r="C273" s="28"/>
      <c r="D273" s="140"/>
      <c r="E273" s="149"/>
      <c r="F273" s="149"/>
      <c r="G273" s="149"/>
      <c r="H273" s="149"/>
    </row>
    <row r="274" spans="1:8" ht="12.75" hidden="1">
      <c r="A274" s="28"/>
      <c r="B274" s="28"/>
      <c r="C274" s="28"/>
      <c r="D274" s="140"/>
      <c r="E274" s="149"/>
      <c r="F274" s="125"/>
      <c r="G274" s="149"/>
      <c r="H274" s="125"/>
    </row>
    <row r="275" spans="1:8" ht="12.75" hidden="1">
      <c r="A275" s="28"/>
      <c r="B275" s="28"/>
      <c r="C275" s="28"/>
      <c r="D275" s="140"/>
      <c r="E275" s="149"/>
      <c r="F275" s="125"/>
      <c r="G275" s="149"/>
      <c r="H275" s="125"/>
    </row>
    <row r="276" spans="1:8" ht="12.75" hidden="1">
      <c r="A276" s="28"/>
      <c r="B276" s="28"/>
      <c r="C276" s="28"/>
      <c r="D276" s="140"/>
      <c r="E276" s="149"/>
      <c r="F276" s="125"/>
      <c r="G276" s="149"/>
      <c r="H276" s="125"/>
    </row>
    <row r="277" spans="1:8" ht="18" customHeight="1" hidden="1">
      <c r="A277" s="28"/>
      <c r="B277" s="28"/>
      <c r="C277" s="28"/>
      <c r="D277" s="140"/>
      <c r="E277" s="149"/>
      <c r="F277" s="149"/>
      <c r="G277" s="149"/>
      <c r="H277" s="125"/>
    </row>
    <row r="278" spans="1:8" ht="12.75" hidden="1">
      <c r="A278" s="28"/>
      <c r="B278" s="28"/>
      <c r="C278" s="28"/>
      <c r="D278" s="140"/>
      <c r="E278" s="149"/>
      <c r="F278" s="149"/>
      <c r="G278" s="149"/>
      <c r="H278" s="125"/>
    </row>
    <row r="279" spans="1:8" ht="12.75" hidden="1">
      <c r="A279" s="28"/>
      <c r="B279" s="28"/>
      <c r="C279" s="28"/>
      <c r="D279" s="140"/>
      <c r="E279" s="149"/>
      <c r="F279" s="125"/>
      <c r="G279" s="149"/>
      <c r="H279" s="125"/>
    </row>
    <row r="280" spans="1:8" ht="12.75" hidden="1">
      <c r="A280" s="28"/>
      <c r="B280" s="28"/>
      <c r="C280" s="28"/>
      <c r="D280" s="140"/>
      <c r="E280" s="149"/>
      <c r="F280" s="125"/>
      <c r="G280" s="149"/>
      <c r="H280" s="125"/>
    </row>
    <row r="281" spans="1:8" ht="12.75" hidden="1">
      <c r="A281" s="28"/>
      <c r="B281" s="28"/>
      <c r="C281" s="28"/>
      <c r="D281" s="140"/>
      <c r="E281" s="149"/>
      <c r="F281" s="125"/>
      <c r="G281" s="149"/>
      <c r="H281" s="125"/>
    </row>
    <row r="282" spans="1:8" ht="12.75" hidden="1">
      <c r="A282" s="28"/>
      <c r="B282" s="28"/>
      <c r="C282" s="28"/>
      <c r="D282" s="140"/>
      <c r="E282" s="149"/>
      <c r="F282" s="149"/>
      <c r="G282" s="149"/>
      <c r="H282" s="125"/>
    </row>
    <row r="283" spans="1:8" ht="12.75" hidden="1">
      <c r="A283" s="28"/>
      <c r="B283" s="28"/>
      <c r="C283" s="28"/>
      <c r="D283" s="140"/>
      <c r="E283" s="149"/>
      <c r="F283" s="149"/>
      <c r="G283" s="149"/>
      <c r="H283" s="125"/>
    </row>
    <row r="284" spans="1:8" ht="12.75" hidden="1">
      <c r="A284" s="28"/>
      <c r="B284" s="28"/>
      <c r="C284" s="28"/>
      <c r="D284" s="140"/>
      <c r="E284" s="149"/>
      <c r="F284" s="125"/>
      <c r="G284" s="149"/>
      <c r="H284" s="125"/>
    </row>
    <row r="285" spans="1:8" ht="12.75">
      <c r="A285" s="28"/>
      <c r="B285" s="28"/>
      <c r="C285" s="28"/>
      <c r="D285" s="140"/>
      <c r="E285" s="149"/>
      <c r="F285" s="149"/>
      <c r="G285" s="149"/>
      <c r="H285" s="149"/>
    </row>
    <row r="286" spans="1:8" ht="12.75">
      <c r="A286" s="28"/>
      <c r="B286" s="28"/>
      <c r="C286" s="28"/>
      <c r="D286" s="140"/>
      <c r="E286" s="149"/>
      <c r="F286" s="149"/>
      <c r="G286" s="149"/>
      <c r="H286" s="149"/>
    </row>
    <row r="287" spans="1:8" s="48" customFormat="1" ht="25.5" customHeight="1">
      <c r="A287" s="141"/>
      <c r="B287" s="141"/>
      <c r="C287" s="141"/>
      <c r="D287" s="142"/>
      <c r="E287" s="150"/>
      <c r="F287" s="150"/>
      <c r="G287" s="150"/>
      <c r="H287" s="150"/>
    </row>
    <row r="288" spans="1:8" ht="13.5" customHeight="1">
      <c r="A288" s="28"/>
      <c r="B288" s="28"/>
      <c r="C288" s="28"/>
      <c r="D288" s="140"/>
      <c r="E288" s="149"/>
      <c r="F288" s="149"/>
      <c r="G288" s="149"/>
      <c r="H288" s="149"/>
    </row>
    <row r="289" spans="1:8" ht="37.5" customHeight="1">
      <c r="A289" s="28"/>
      <c r="B289" s="28"/>
      <c r="C289" s="28"/>
      <c r="D289" s="140"/>
      <c r="E289" s="149"/>
      <c r="F289" s="149"/>
      <c r="G289" s="149"/>
      <c r="H289" s="149"/>
    </row>
    <row r="290" spans="1:8" ht="29.25" customHeight="1">
      <c r="A290" s="28"/>
      <c r="B290" s="28"/>
      <c r="C290" s="28"/>
      <c r="D290" s="140"/>
      <c r="E290" s="149"/>
      <c r="F290" s="149"/>
      <c r="G290" s="149"/>
      <c r="H290" s="149"/>
    </row>
    <row r="291" spans="1:8" ht="12.75" customHeight="1">
      <c r="A291" s="28"/>
      <c r="B291" s="28"/>
      <c r="C291" s="28"/>
      <c r="D291" s="140"/>
      <c r="E291" s="158"/>
      <c r="F291" s="158"/>
      <c r="G291" s="158"/>
      <c r="H291" s="158"/>
    </row>
    <row r="292" spans="1:8" s="58" customFormat="1" ht="12.75">
      <c r="A292" s="146"/>
      <c r="B292" s="146"/>
      <c r="C292" s="146"/>
      <c r="D292" s="147"/>
      <c r="E292" s="152"/>
      <c r="F292" s="152"/>
      <c r="G292" s="152"/>
      <c r="H292" s="152"/>
    </row>
    <row r="293" spans="1:8" ht="12.75" hidden="1">
      <c r="A293" s="28"/>
      <c r="B293" s="28"/>
      <c r="C293" s="28"/>
      <c r="D293" s="140"/>
      <c r="E293" s="149"/>
      <c r="F293" s="125"/>
      <c r="G293" s="149"/>
      <c r="H293" s="125"/>
    </row>
    <row r="294" spans="1:8" ht="12.75" hidden="1">
      <c r="A294" s="28"/>
      <c r="B294" s="28"/>
      <c r="C294" s="28"/>
      <c r="D294" s="140"/>
      <c r="E294" s="149"/>
      <c r="F294" s="125"/>
      <c r="G294" s="149"/>
      <c r="H294" s="125"/>
    </row>
    <row r="295" spans="1:8" ht="12.75" hidden="1">
      <c r="A295" s="28"/>
      <c r="B295" s="28"/>
      <c r="C295" s="28"/>
      <c r="D295" s="140"/>
      <c r="E295" s="149"/>
      <c r="F295" s="125"/>
      <c r="G295" s="149"/>
      <c r="H295" s="125"/>
    </row>
    <row r="296" spans="1:8" ht="12.75" hidden="1">
      <c r="A296" s="28"/>
      <c r="B296" s="28"/>
      <c r="C296" s="28"/>
      <c r="D296" s="140"/>
      <c r="E296" s="149"/>
      <c r="F296" s="125"/>
      <c r="G296" s="149"/>
      <c r="H296" s="125"/>
    </row>
    <row r="297" spans="1:8" ht="12.75" hidden="1">
      <c r="A297" s="28"/>
      <c r="B297" s="28"/>
      <c r="C297" s="28"/>
      <c r="D297" s="140"/>
      <c r="E297" s="149"/>
      <c r="F297" s="149"/>
      <c r="G297" s="149"/>
      <c r="H297" s="125"/>
    </row>
    <row r="298" spans="1:8" ht="12.75" hidden="1">
      <c r="A298" s="28"/>
      <c r="B298" s="28"/>
      <c r="C298" s="28"/>
      <c r="D298" s="140"/>
      <c r="E298" s="149"/>
      <c r="F298" s="149"/>
      <c r="G298" s="149"/>
      <c r="H298" s="125"/>
    </row>
    <row r="299" spans="1:8" ht="12.75" hidden="1">
      <c r="A299" s="28"/>
      <c r="B299" s="28"/>
      <c r="C299" s="28"/>
      <c r="D299" s="140"/>
      <c r="E299" s="149"/>
      <c r="F299" s="149"/>
      <c r="G299" s="149"/>
      <c r="H299" s="125"/>
    </row>
    <row r="300" spans="1:8" ht="12.75" hidden="1">
      <c r="A300" s="28"/>
      <c r="B300" s="28"/>
      <c r="C300" s="28"/>
      <c r="D300" s="140"/>
      <c r="E300" s="149"/>
      <c r="F300" s="149"/>
      <c r="G300" s="149"/>
      <c r="H300" s="125"/>
    </row>
    <row r="301" spans="1:8" s="48" customFormat="1" ht="12.75">
      <c r="A301" s="141"/>
      <c r="B301" s="141"/>
      <c r="C301" s="141"/>
      <c r="D301" s="142"/>
      <c r="E301" s="150"/>
      <c r="F301" s="150"/>
      <c r="G301" s="150"/>
      <c r="H301" s="150"/>
    </row>
    <row r="302" spans="1:8" ht="12.75" hidden="1">
      <c r="A302" s="28"/>
      <c r="B302" s="28"/>
      <c r="C302" s="28"/>
      <c r="D302" s="140"/>
      <c r="E302" s="149"/>
      <c r="F302" s="125"/>
      <c r="G302" s="149"/>
      <c r="H302" s="125"/>
    </row>
    <row r="303" spans="1:8" ht="12.75" hidden="1">
      <c r="A303" s="28"/>
      <c r="B303" s="28"/>
      <c r="C303" s="28"/>
      <c r="D303" s="140"/>
      <c r="E303" s="149"/>
      <c r="F303" s="125"/>
      <c r="G303" s="149"/>
      <c r="H303" s="125"/>
    </row>
    <row r="304" spans="1:8" ht="12.75" hidden="1">
      <c r="A304" s="28"/>
      <c r="B304" s="28"/>
      <c r="C304" s="28"/>
      <c r="D304" s="140"/>
      <c r="E304" s="149"/>
      <c r="F304" s="125"/>
      <c r="G304" s="149"/>
      <c r="H304" s="125"/>
    </row>
    <row r="305" spans="1:8" ht="12.75" hidden="1">
      <c r="A305" s="28"/>
      <c r="B305" s="28"/>
      <c r="C305" s="28"/>
      <c r="D305" s="140"/>
      <c r="E305" s="125"/>
      <c r="F305" s="125"/>
      <c r="G305" s="125"/>
      <c r="H305" s="125"/>
    </row>
    <row r="306" spans="1:8" ht="12.75" hidden="1">
      <c r="A306" s="28"/>
      <c r="B306" s="28"/>
      <c r="C306" s="28"/>
      <c r="D306" s="140"/>
      <c r="E306" s="125"/>
      <c r="F306" s="125"/>
      <c r="G306" s="125"/>
      <c r="H306" s="125"/>
    </row>
    <row r="307" spans="1:8" ht="12.75" hidden="1">
      <c r="A307" s="28"/>
      <c r="B307" s="28"/>
      <c r="C307" s="28"/>
      <c r="D307" s="140"/>
      <c r="E307" s="125"/>
      <c r="F307" s="125"/>
      <c r="G307" s="125"/>
      <c r="H307" s="125"/>
    </row>
    <row r="308" spans="1:8" ht="12.75" hidden="1">
      <c r="A308" s="28"/>
      <c r="B308" s="28"/>
      <c r="C308" s="28"/>
      <c r="D308" s="140"/>
      <c r="E308" s="149"/>
      <c r="F308" s="149"/>
      <c r="G308" s="149"/>
      <c r="H308" s="125"/>
    </row>
    <row r="309" spans="1:8" ht="12.75" hidden="1">
      <c r="A309" s="28"/>
      <c r="B309" s="28"/>
      <c r="C309" s="28"/>
      <c r="D309" s="140"/>
      <c r="E309" s="149"/>
      <c r="F309" s="149"/>
      <c r="G309" s="149"/>
      <c r="H309" s="125"/>
    </row>
    <row r="310" spans="1:8" ht="12.75" hidden="1">
      <c r="A310" s="28"/>
      <c r="B310" s="28"/>
      <c r="C310" s="28"/>
      <c r="D310" s="140"/>
      <c r="E310" s="149"/>
      <c r="F310" s="149"/>
      <c r="G310" s="149"/>
      <c r="H310" s="125"/>
    </row>
    <row r="311" spans="1:8" ht="12.75" hidden="1">
      <c r="A311" s="28"/>
      <c r="B311" s="28"/>
      <c r="C311" s="28"/>
      <c r="D311" s="140"/>
      <c r="E311" s="149"/>
      <c r="F311" s="149"/>
      <c r="G311" s="149"/>
      <c r="H311" s="125"/>
    </row>
    <row r="312" spans="1:8" ht="12.75" hidden="1">
      <c r="A312" s="28"/>
      <c r="B312" s="28"/>
      <c r="C312" s="28"/>
      <c r="D312" s="140"/>
      <c r="E312" s="149"/>
      <c r="F312" s="149"/>
      <c r="G312" s="149"/>
      <c r="H312" s="125"/>
    </row>
    <row r="313" spans="1:8" ht="12.75">
      <c r="A313" s="28"/>
      <c r="B313" s="28"/>
      <c r="C313" s="28"/>
      <c r="D313" s="140"/>
      <c r="E313" s="149"/>
      <c r="F313" s="149"/>
      <c r="G313" s="149"/>
      <c r="H313" s="149"/>
    </row>
    <row r="314" spans="1:8" ht="12.75">
      <c r="A314" s="28"/>
      <c r="B314" s="28"/>
      <c r="C314" s="28"/>
      <c r="D314" s="140"/>
      <c r="E314" s="149"/>
      <c r="F314" s="149"/>
      <c r="G314" s="149"/>
      <c r="H314" s="149"/>
    </row>
    <row r="315" spans="1:8" ht="12.75">
      <c r="A315" s="28"/>
      <c r="B315" s="28"/>
      <c r="C315" s="28"/>
      <c r="D315" s="140"/>
      <c r="E315" s="149"/>
      <c r="F315" s="149"/>
      <c r="G315" s="149"/>
      <c r="H315" s="149"/>
    </row>
    <row r="316" spans="1:8" ht="12.75">
      <c r="A316" s="28"/>
      <c r="B316" s="28"/>
      <c r="C316" s="28"/>
      <c r="D316" s="140"/>
      <c r="E316" s="149"/>
      <c r="F316" s="149"/>
      <c r="G316" s="149"/>
      <c r="H316" s="149"/>
    </row>
    <row r="317" spans="1:8" ht="65.25" customHeight="1">
      <c r="A317" s="28"/>
      <c r="B317" s="28"/>
      <c r="C317" s="28"/>
      <c r="D317" s="164"/>
      <c r="E317" s="149"/>
      <c r="F317" s="149"/>
      <c r="G317" s="149"/>
      <c r="H317" s="149"/>
    </row>
    <row r="318" spans="1:8" ht="24" customHeight="1">
      <c r="A318" s="28"/>
      <c r="B318" s="28"/>
      <c r="C318" s="28"/>
      <c r="D318" s="140"/>
      <c r="E318" s="158"/>
      <c r="F318" s="158"/>
      <c r="G318" s="158"/>
      <c r="H318" s="158"/>
    </row>
    <row r="319" spans="1:8" ht="12.75" hidden="1">
      <c r="A319" s="28"/>
      <c r="B319" s="28"/>
      <c r="C319" s="28"/>
      <c r="D319" s="140"/>
      <c r="E319" s="149"/>
      <c r="F319" s="125"/>
      <c r="G319" s="149"/>
      <c r="H319" s="125"/>
    </row>
    <row r="320" spans="1:8" ht="12.75" hidden="1">
      <c r="A320" s="28"/>
      <c r="B320" s="28"/>
      <c r="C320" s="28"/>
      <c r="D320" s="140"/>
      <c r="E320" s="149"/>
      <c r="F320" s="125"/>
      <c r="G320" s="149"/>
      <c r="H320" s="125"/>
    </row>
    <row r="321" spans="1:8" ht="12.75" hidden="1">
      <c r="A321" s="28"/>
      <c r="B321" s="28"/>
      <c r="C321" s="28"/>
      <c r="D321" s="140"/>
      <c r="E321" s="149"/>
      <c r="F321" s="125"/>
      <c r="G321" s="149"/>
      <c r="H321" s="125"/>
    </row>
    <row r="322" spans="1:8" ht="12.75" hidden="1">
      <c r="A322" s="28"/>
      <c r="B322" s="28"/>
      <c r="C322" s="28"/>
      <c r="D322" s="140"/>
      <c r="E322" s="149"/>
      <c r="F322" s="125"/>
      <c r="G322" s="149"/>
      <c r="H322" s="125"/>
    </row>
    <row r="323" spans="1:8" ht="12.75" hidden="1">
      <c r="A323" s="28"/>
      <c r="B323" s="28"/>
      <c r="C323" s="28"/>
      <c r="D323" s="140"/>
      <c r="E323" s="149"/>
      <c r="F323" s="125"/>
      <c r="G323" s="149"/>
      <c r="H323" s="125"/>
    </row>
    <row r="324" spans="1:8" ht="12.75" hidden="1">
      <c r="A324" s="28"/>
      <c r="B324" s="28"/>
      <c r="C324" s="28"/>
      <c r="D324" s="140"/>
      <c r="E324" s="149"/>
      <c r="F324" s="149"/>
      <c r="G324" s="149"/>
      <c r="H324" s="125"/>
    </row>
    <row r="325" spans="1:8" ht="12.75" hidden="1">
      <c r="A325" s="28"/>
      <c r="B325" s="28"/>
      <c r="C325" s="28"/>
      <c r="D325" s="140"/>
      <c r="E325" s="149"/>
      <c r="F325" s="149"/>
      <c r="G325" s="149"/>
      <c r="H325" s="125"/>
    </row>
    <row r="326" spans="1:8" ht="12.75" hidden="1">
      <c r="A326" s="28"/>
      <c r="B326" s="28"/>
      <c r="C326" s="28"/>
      <c r="D326" s="140"/>
      <c r="E326" s="149"/>
      <c r="F326" s="149"/>
      <c r="G326" s="149"/>
      <c r="H326" s="125"/>
    </row>
    <row r="327" spans="1:8" s="48" customFormat="1" ht="12.75">
      <c r="A327" s="141"/>
      <c r="B327" s="141"/>
      <c r="C327" s="141"/>
      <c r="D327" s="142"/>
      <c r="E327" s="150"/>
      <c r="F327" s="150"/>
      <c r="G327" s="150"/>
      <c r="H327" s="150"/>
    </row>
    <row r="328" spans="1:8" ht="12.75">
      <c r="A328" s="28"/>
      <c r="B328" s="28"/>
      <c r="C328" s="28"/>
      <c r="D328" s="140"/>
      <c r="E328" s="149"/>
      <c r="F328" s="149"/>
      <c r="G328" s="149"/>
      <c r="H328" s="149"/>
    </row>
    <row r="329" spans="1:8" ht="15" customHeight="1">
      <c r="A329" s="28"/>
      <c r="B329" s="28"/>
      <c r="C329" s="28"/>
      <c r="D329" s="140"/>
      <c r="E329" s="149"/>
      <c r="F329" s="149"/>
      <c r="G329" s="149"/>
      <c r="H329" s="149"/>
    </row>
    <row r="330" spans="1:8" ht="27" customHeight="1">
      <c r="A330" s="28"/>
      <c r="B330" s="28"/>
      <c r="C330" s="28"/>
      <c r="D330" s="140"/>
      <c r="E330" s="149"/>
      <c r="F330" s="149"/>
      <c r="G330" s="149"/>
      <c r="H330" s="149"/>
    </row>
    <row r="331" spans="1:8" ht="0.75" customHeight="1" hidden="1">
      <c r="A331" s="28"/>
      <c r="B331" s="28"/>
      <c r="C331" s="28"/>
      <c r="D331" s="140"/>
      <c r="E331" s="149"/>
      <c r="F331" s="125"/>
      <c r="G331" s="149"/>
      <c r="H331" s="125"/>
    </row>
    <row r="332" spans="1:8" ht="12.75" hidden="1">
      <c r="A332" s="28"/>
      <c r="B332" s="28"/>
      <c r="C332" s="28"/>
      <c r="D332" s="140"/>
      <c r="E332" s="149"/>
      <c r="F332" s="125"/>
      <c r="G332" s="149"/>
      <c r="H332" s="125"/>
    </row>
    <row r="333" spans="1:8" ht="12.75" hidden="1">
      <c r="A333" s="28"/>
      <c r="B333" s="28"/>
      <c r="C333" s="28"/>
      <c r="D333" s="140"/>
      <c r="E333" s="149"/>
      <c r="F333" s="125"/>
      <c r="G333" s="149"/>
      <c r="H333" s="125"/>
    </row>
    <row r="334" spans="1:8" ht="12.75" hidden="1">
      <c r="A334" s="28"/>
      <c r="B334" s="28"/>
      <c r="C334" s="28"/>
      <c r="D334" s="140"/>
      <c r="E334" s="149"/>
      <c r="F334" s="125"/>
      <c r="G334" s="149"/>
      <c r="H334" s="125"/>
    </row>
    <row r="335" spans="1:8" ht="12.75" hidden="1">
      <c r="A335" s="28"/>
      <c r="B335" s="28"/>
      <c r="C335" s="28"/>
      <c r="D335" s="140"/>
      <c r="E335" s="149"/>
      <c r="F335" s="125"/>
      <c r="G335" s="149"/>
      <c r="H335" s="125"/>
    </row>
    <row r="336" spans="1:8" ht="12.75" hidden="1">
      <c r="A336" s="28"/>
      <c r="B336" s="28"/>
      <c r="C336" s="28"/>
      <c r="D336" s="140"/>
      <c r="E336" s="149"/>
      <c r="F336" s="125"/>
      <c r="G336" s="149"/>
      <c r="H336" s="125"/>
    </row>
    <row r="337" spans="1:8" s="48" customFormat="1" ht="12.75">
      <c r="A337" s="141"/>
      <c r="B337" s="141"/>
      <c r="C337" s="141"/>
      <c r="D337" s="142"/>
      <c r="E337" s="150"/>
      <c r="F337" s="150"/>
      <c r="G337" s="150"/>
      <c r="H337" s="150"/>
    </row>
    <row r="338" spans="1:8" ht="12.75" hidden="1">
      <c r="A338" s="28"/>
      <c r="B338" s="28"/>
      <c r="C338" s="28"/>
      <c r="D338" s="140"/>
      <c r="E338" s="149"/>
      <c r="F338" s="125"/>
      <c r="G338" s="149"/>
      <c r="H338" s="125"/>
    </row>
    <row r="339" spans="1:8" ht="12.75" hidden="1">
      <c r="A339" s="28"/>
      <c r="B339" s="28"/>
      <c r="C339" s="28"/>
      <c r="D339" s="140"/>
      <c r="E339" s="149"/>
      <c r="F339" s="125"/>
      <c r="G339" s="149"/>
      <c r="H339" s="125"/>
    </row>
    <row r="340" spans="1:8" ht="12.75" hidden="1">
      <c r="A340" s="28"/>
      <c r="B340" s="28"/>
      <c r="C340" s="28"/>
      <c r="D340" s="140"/>
      <c r="E340" s="149"/>
      <c r="F340" s="125"/>
      <c r="G340" s="149"/>
      <c r="H340" s="125"/>
    </row>
    <row r="341" spans="1:8" ht="15.75" customHeight="1">
      <c r="A341" s="28"/>
      <c r="B341" s="28"/>
      <c r="C341" s="28"/>
      <c r="D341" s="140"/>
      <c r="E341" s="149"/>
      <c r="F341" s="149"/>
      <c r="G341" s="149"/>
      <c r="H341" s="149"/>
    </row>
    <row r="342" spans="1:8" ht="12.75" hidden="1">
      <c r="A342" s="28"/>
      <c r="B342" s="28"/>
      <c r="C342" s="28"/>
      <c r="D342" s="140"/>
      <c r="E342" s="149"/>
      <c r="F342" s="149"/>
      <c r="G342" s="149"/>
      <c r="H342" s="125"/>
    </row>
    <row r="343" spans="1:8" ht="12.75" hidden="1">
      <c r="A343" s="28"/>
      <c r="B343" s="28"/>
      <c r="C343" s="28"/>
      <c r="D343" s="140"/>
      <c r="E343" s="149"/>
      <c r="F343" s="149"/>
      <c r="G343" s="149"/>
      <c r="H343" s="125"/>
    </row>
    <row r="344" spans="1:8" ht="4.5" customHeight="1" hidden="1">
      <c r="A344" s="28"/>
      <c r="B344" s="28"/>
      <c r="C344" s="28"/>
      <c r="D344" s="140"/>
      <c r="E344" s="149"/>
      <c r="F344" s="149"/>
      <c r="G344" s="149"/>
      <c r="H344" s="125"/>
    </row>
    <row r="345" spans="1:8" ht="12.75" hidden="1">
      <c r="A345" s="28"/>
      <c r="B345" s="28"/>
      <c r="C345" s="28"/>
      <c r="D345" s="140"/>
      <c r="E345" s="149"/>
      <c r="F345" s="149"/>
      <c r="G345" s="149"/>
      <c r="H345" s="125"/>
    </row>
    <row r="346" spans="1:8" ht="27" customHeight="1">
      <c r="A346" s="28"/>
      <c r="B346" s="28"/>
      <c r="C346" s="28"/>
      <c r="D346" s="140"/>
      <c r="E346" s="149"/>
      <c r="F346" s="149"/>
      <c r="G346" s="149"/>
      <c r="H346" s="149"/>
    </row>
    <row r="347" spans="1:8" ht="12.75">
      <c r="A347" s="28"/>
      <c r="B347" s="28"/>
      <c r="C347" s="28"/>
      <c r="D347" s="140"/>
      <c r="E347" s="149"/>
      <c r="F347" s="149"/>
      <c r="G347" s="149"/>
      <c r="H347" s="149"/>
    </row>
    <row r="348" spans="1:8" ht="0.75" customHeight="1">
      <c r="A348" s="28"/>
      <c r="B348" s="28"/>
      <c r="C348" s="28"/>
      <c r="D348" s="140"/>
      <c r="E348" s="149"/>
      <c r="F348" s="125"/>
      <c r="G348" s="149"/>
      <c r="H348" s="125"/>
    </row>
    <row r="349" spans="1:8" ht="19.5" customHeight="1" hidden="1">
      <c r="A349" s="28"/>
      <c r="B349" s="28"/>
      <c r="C349" s="28"/>
      <c r="D349" s="140"/>
      <c r="E349" s="149"/>
      <c r="F349" s="125"/>
      <c r="G349" s="149"/>
      <c r="H349" s="125"/>
    </row>
    <row r="350" spans="1:8" ht="17.25" customHeight="1" hidden="1">
      <c r="A350" s="28"/>
      <c r="B350" s="28"/>
      <c r="C350" s="28"/>
      <c r="D350" s="140"/>
      <c r="E350" s="149"/>
      <c r="F350" s="125"/>
      <c r="G350" s="149"/>
      <c r="H350" s="125"/>
    </row>
    <row r="351" spans="1:8" ht="21" customHeight="1" hidden="1">
      <c r="A351" s="28"/>
      <c r="B351" s="28"/>
      <c r="C351" s="28"/>
      <c r="D351" s="140"/>
      <c r="E351" s="149"/>
      <c r="F351" s="125"/>
      <c r="G351" s="149"/>
      <c r="H351" s="125"/>
    </row>
    <row r="352" spans="1:8" ht="22.5" customHeight="1" hidden="1">
      <c r="A352" s="28"/>
      <c r="B352" s="28"/>
      <c r="C352" s="28"/>
      <c r="D352" s="140"/>
      <c r="E352" s="149"/>
      <c r="F352" s="125"/>
      <c r="G352" s="149"/>
      <c r="H352" s="125"/>
    </row>
    <row r="353" spans="1:8" ht="21" customHeight="1" hidden="1">
      <c r="A353" s="28"/>
      <c r="B353" s="28"/>
      <c r="C353" s="28"/>
      <c r="D353" s="140"/>
      <c r="E353" s="149"/>
      <c r="F353" s="125"/>
      <c r="G353" s="149"/>
      <c r="H353" s="125"/>
    </row>
    <row r="354" spans="1:8" ht="19.5" customHeight="1" hidden="1">
      <c r="A354" s="28"/>
      <c r="B354" s="28"/>
      <c r="C354" s="28"/>
      <c r="D354" s="140"/>
      <c r="E354" s="149"/>
      <c r="F354" s="125"/>
      <c r="G354" s="149"/>
      <c r="H354" s="125"/>
    </row>
    <row r="355" spans="1:8" ht="19.5" customHeight="1" hidden="1">
      <c r="A355" s="28"/>
      <c r="B355" s="28"/>
      <c r="C355" s="28"/>
      <c r="D355" s="140"/>
      <c r="E355" s="149"/>
      <c r="F355" s="125"/>
      <c r="G355" s="149"/>
      <c r="H355" s="125"/>
    </row>
    <row r="356" spans="1:8" ht="18.75" customHeight="1" hidden="1">
      <c r="A356" s="28"/>
      <c r="B356" s="28"/>
      <c r="C356" s="28"/>
      <c r="D356" s="140"/>
      <c r="E356" s="149"/>
      <c r="F356" s="125"/>
      <c r="G356" s="149"/>
      <c r="H356" s="125"/>
    </row>
    <row r="357" spans="1:8" ht="17.25" customHeight="1" hidden="1">
      <c r="A357" s="28"/>
      <c r="B357" s="28"/>
      <c r="C357" s="28"/>
      <c r="D357" s="140"/>
      <c r="E357" s="149"/>
      <c r="F357" s="149"/>
      <c r="G357" s="149"/>
      <c r="H357" s="125"/>
    </row>
    <row r="358" spans="1:8" ht="15" customHeight="1" hidden="1">
      <c r="A358" s="28"/>
      <c r="B358" s="28"/>
      <c r="C358" s="28"/>
      <c r="D358" s="140"/>
      <c r="E358" s="149"/>
      <c r="F358" s="125"/>
      <c r="G358" s="149"/>
      <c r="H358" s="125"/>
    </row>
    <row r="359" spans="1:8" ht="0.75" customHeight="1" hidden="1">
      <c r="A359" s="28"/>
      <c r="B359" s="28"/>
      <c r="C359" s="28"/>
      <c r="D359" s="140"/>
      <c r="E359" s="149"/>
      <c r="F359" s="125"/>
      <c r="G359" s="149"/>
      <c r="H359" s="125"/>
    </row>
    <row r="360" spans="1:8" ht="13.5" customHeight="1" hidden="1">
      <c r="A360" s="28"/>
      <c r="B360" s="28"/>
      <c r="C360" s="28"/>
      <c r="D360" s="140"/>
      <c r="E360" s="149"/>
      <c r="F360" s="125"/>
      <c r="G360" s="149"/>
      <c r="H360" s="125"/>
    </row>
    <row r="361" spans="1:8" ht="12.75" customHeight="1" hidden="1">
      <c r="A361" s="28"/>
      <c r="B361" s="28"/>
      <c r="C361" s="28"/>
      <c r="D361" s="140"/>
      <c r="E361" s="149"/>
      <c r="F361" s="149"/>
      <c r="G361" s="149"/>
      <c r="H361" s="125"/>
    </row>
    <row r="362" spans="1:8" ht="11.25" customHeight="1" hidden="1">
      <c r="A362" s="28"/>
      <c r="B362" s="28"/>
      <c r="C362" s="28"/>
      <c r="D362" s="140"/>
      <c r="E362" s="149"/>
      <c r="F362" s="149"/>
      <c r="G362" s="149"/>
      <c r="H362" s="125"/>
    </row>
    <row r="363" spans="1:8" ht="13.5" customHeight="1" hidden="1">
      <c r="A363" s="28"/>
      <c r="B363" s="28"/>
      <c r="C363" s="28"/>
      <c r="D363" s="140"/>
      <c r="E363" s="149"/>
      <c r="F363" s="149"/>
      <c r="G363" s="149"/>
      <c r="H363" s="125"/>
    </row>
    <row r="364" spans="1:8" ht="20.25" customHeight="1" hidden="1">
      <c r="A364" s="28"/>
      <c r="B364" s="28"/>
      <c r="C364" s="28"/>
      <c r="D364" s="140"/>
      <c r="E364" s="149"/>
      <c r="F364" s="125"/>
      <c r="G364" s="149"/>
      <c r="H364" s="125"/>
    </row>
    <row r="365" spans="1:8" ht="12" customHeight="1" hidden="1">
      <c r="A365" s="28"/>
      <c r="B365" s="28"/>
      <c r="C365" s="28"/>
      <c r="D365" s="140"/>
      <c r="E365" s="149"/>
      <c r="F365" s="125"/>
      <c r="G365" s="149"/>
      <c r="H365" s="125"/>
    </row>
    <row r="366" spans="1:8" s="58" customFormat="1" ht="12.75">
      <c r="A366" s="146"/>
      <c r="B366" s="146"/>
      <c r="C366" s="146"/>
      <c r="D366" s="147"/>
      <c r="E366" s="245"/>
      <c r="F366" s="245"/>
      <c r="G366" s="245"/>
      <c r="H366" s="245"/>
    </row>
    <row r="367" spans="1:8" s="48" customFormat="1" ht="18" customHeight="1">
      <c r="A367" s="141"/>
      <c r="B367" s="141"/>
      <c r="C367" s="141"/>
      <c r="D367" s="142"/>
      <c r="E367" s="246"/>
      <c r="F367" s="246"/>
      <c r="G367" s="246"/>
      <c r="H367" s="246"/>
    </row>
    <row r="368" spans="1:8" ht="12.75">
      <c r="A368" s="28"/>
      <c r="B368" s="28"/>
      <c r="C368" s="28"/>
      <c r="D368" s="140"/>
      <c r="E368" s="247"/>
      <c r="F368" s="247"/>
      <c r="G368" s="247"/>
      <c r="H368" s="247"/>
    </row>
    <row r="369" spans="1:8" ht="12.75">
      <c r="A369" s="28"/>
      <c r="B369" s="28"/>
      <c r="C369" s="28"/>
      <c r="D369" s="140"/>
      <c r="E369" s="248"/>
      <c r="F369" s="248"/>
      <c r="G369" s="248"/>
      <c r="H369" s="248"/>
    </row>
    <row r="370" spans="1:8" s="48" customFormat="1" ht="12.75">
      <c r="A370" s="141"/>
      <c r="B370" s="249"/>
      <c r="C370" s="141"/>
      <c r="D370" s="142"/>
      <c r="E370" s="246"/>
      <c r="F370" s="246"/>
      <c r="G370" s="246"/>
      <c r="H370" s="246"/>
    </row>
    <row r="371" spans="1:8" ht="15.75" customHeight="1">
      <c r="A371" s="28"/>
      <c r="B371" s="28"/>
      <c r="C371" s="28"/>
      <c r="D371" s="140"/>
      <c r="E371" s="250"/>
      <c r="F371" s="250"/>
      <c r="G371" s="250"/>
      <c r="H371" s="250"/>
    </row>
    <row r="372" spans="1:8" ht="27.75" customHeight="1">
      <c r="A372" s="28"/>
      <c r="B372" s="28"/>
      <c r="C372" s="28"/>
      <c r="D372" s="140"/>
      <c r="E372" s="250"/>
      <c r="F372" s="250"/>
      <c r="G372" s="250"/>
      <c r="H372" s="250"/>
    </row>
    <row r="373" spans="1:8" ht="12.75">
      <c r="A373" s="28"/>
      <c r="B373" s="28"/>
      <c r="C373" s="28"/>
      <c r="D373" s="140"/>
      <c r="E373" s="251"/>
      <c r="F373" s="251"/>
      <c r="G373" s="251"/>
      <c r="H373" s="251"/>
    </row>
    <row r="374" spans="1:8" ht="12.75">
      <c r="A374" s="28"/>
      <c r="B374" s="28"/>
      <c r="C374" s="28"/>
      <c r="D374" s="140"/>
      <c r="E374" s="250"/>
      <c r="F374" s="250"/>
      <c r="G374" s="250"/>
      <c r="H374" s="250"/>
    </row>
    <row r="375" spans="1:8" ht="12.75">
      <c r="A375" s="28"/>
      <c r="B375" s="28"/>
      <c r="C375" s="28"/>
      <c r="D375" s="140"/>
      <c r="E375" s="251"/>
      <c r="F375" s="251"/>
      <c r="G375" s="251"/>
      <c r="H375" s="251"/>
    </row>
    <row r="376" spans="1:8" ht="12.75" hidden="1">
      <c r="A376" s="28"/>
      <c r="B376" s="28"/>
      <c r="C376" s="28"/>
      <c r="D376" s="140"/>
      <c r="E376" s="149"/>
      <c r="F376" s="125"/>
      <c r="G376" s="149"/>
      <c r="H376" s="125"/>
    </row>
    <row r="377" spans="1:8" ht="12.75" hidden="1">
      <c r="A377" s="28"/>
      <c r="B377" s="28"/>
      <c r="C377" s="28"/>
      <c r="D377" s="140"/>
      <c r="E377" s="149"/>
      <c r="F377" s="125"/>
      <c r="G377" s="149"/>
      <c r="H377" s="125"/>
    </row>
    <row r="378" spans="1:8" ht="12.75" hidden="1">
      <c r="A378" s="28"/>
      <c r="B378" s="28"/>
      <c r="C378" s="28"/>
      <c r="D378" s="140"/>
      <c r="E378" s="149"/>
      <c r="F378" s="125"/>
      <c r="G378" s="149"/>
      <c r="H378" s="125"/>
    </row>
    <row r="379" spans="1:8" ht="12.75" hidden="1">
      <c r="A379" s="28"/>
      <c r="B379" s="28"/>
      <c r="C379" s="28"/>
      <c r="D379" s="140"/>
      <c r="E379" s="149"/>
      <c r="F379" s="125"/>
      <c r="G379" s="149"/>
      <c r="H379" s="125"/>
    </row>
    <row r="380" spans="1:8" ht="12.75" hidden="1">
      <c r="A380" s="28"/>
      <c r="B380" s="28"/>
      <c r="C380" s="28"/>
      <c r="D380" s="140"/>
      <c r="E380" s="149"/>
      <c r="F380" s="125"/>
      <c r="G380" s="149"/>
      <c r="H380" s="125"/>
    </row>
    <row r="381" spans="1:8" ht="12.75" hidden="1">
      <c r="A381" s="28"/>
      <c r="B381" s="28"/>
      <c r="C381" s="28"/>
      <c r="D381" s="140"/>
      <c r="E381" s="149"/>
      <c r="F381" s="125"/>
      <c r="G381" s="149"/>
      <c r="H381" s="125"/>
    </row>
    <row r="382" spans="1:8" ht="12.75" hidden="1">
      <c r="A382" s="28"/>
      <c r="B382" s="28"/>
      <c r="C382" s="28"/>
      <c r="D382" s="140"/>
      <c r="E382" s="149"/>
      <c r="F382" s="125"/>
      <c r="G382" s="149"/>
      <c r="H382" s="125"/>
    </row>
    <row r="383" spans="1:8" ht="12.75" hidden="1">
      <c r="A383" s="28"/>
      <c r="B383" s="28"/>
      <c r="C383" s="28"/>
      <c r="D383" s="140"/>
      <c r="E383" s="149"/>
      <c r="F383" s="125"/>
      <c r="G383" s="149"/>
      <c r="H383" s="125"/>
    </row>
    <row r="384" spans="1:8" ht="12.75" hidden="1">
      <c r="A384" s="28"/>
      <c r="B384" s="28"/>
      <c r="C384" s="28"/>
      <c r="D384" s="140"/>
      <c r="E384" s="149"/>
      <c r="F384" s="125"/>
      <c r="G384" s="149"/>
      <c r="H384" s="125"/>
    </row>
    <row r="385" spans="1:8" ht="12.75" hidden="1">
      <c r="A385" s="28"/>
      <c r="B385" s="28"/>
      <c r="C385" s="28"/>
      <c r="D385" s="140"/>
      <c r="E385" s="149"/>
      <c r="F385" s="125"/>
      <c r="G385" s="149"/>
      <c r="H385" s="125"/>
    </row>
    <row r="386" spans="1:8" ht="12.75" hidden="1">
      <c r="A386" s="28"/>
      <c r="B386" s="28"/>
      <c r="C386" s="28"/>
      <c r="D386" s="140"/>
      <c r="E386" s="149"/>
      <c r="F386" s="125"/>
      <c r="G386" s="149"/>
      <c r="H386" s="125"/>
    </row>
    <row r="387" spans="1:8" ht="12.75" hidden="1">
      <c r="A387" s="28"/>
      <c r="B387" s="28"/>
      <c r="C387" s="28"/>
      <c r="D387" s="140"/>
      <c r="E387" s="149"/>
      <c r="F387" s="125"/>
      <c r="G387" s="149"/>
      <c r="H387" s="125"/>
    </row>
    <row r="388" spans="1:8" ht="12.75" hidden="1">
      <c r="A388" s="28"/>
      <c r="B388" s="28"/>
      <c r="C388" s="28"/>
      <c r="D388" s="140"/>
      <c r="E388" s="149"/>
      <c r="F388" s="125"/>
      <c r="G388" s="149"/>
      <c r="H388" s="125"/>
    </row>
    <row r="389" spans="1:8" ht="12.75" hidden="1">
      <c r="A389" s="28"/>
      <c r="B389" s="28"/>
      <c r="C389" s="28"/>
      <c r="D389" s="140"/>
      <c r="E389" s="149"/>
      <c r="F389" s="125"/>
      <c r="G389" s="149"/>
      <c r="H389" s="125"/>
    </row>
    <row r="390" spans="1:8" ht="12.75" hidden="1">
      <c r="A390" s="28"/>
      <c r="B390" s="28"/>
      <c r="C390" s="28"/>
      <c r="D390" s="140"/>
      <c r="E390" s="149"/>
      <c r="F390" s="125"/>
      <c r="G390" s="149"/>
      <c r="H390" s="125"/>
    </row>
    <row r="391" spans="1:8" ht="12.75" hidden="1">
      <c r="A391" s="28"/>
      <c r="B391" s="28"/>
      <c r="C391" s="28"/>
      <c r="D391" s="140"/>
      <c r="E391" s="149"/>
      <c r="F391" s="125"/>
      <c r="G391" s="149"/>
      <c r="H391" s="125"/>
    </row>
    <row r="392" spans="1:8" ht="12.75" hidden="1">
      <c r="A392" s="28"/>
      <c r="B392" s="28"/>
      <c r="C392" s="28"/>
      <c r="D392" s="140"/>
      <c r="E392" s="149"/>
      <c r="F392" s="125"/>
      <c r="G392" s="149"/>
      <c r="H392" s="125"/>
    </row>
    <row r="393" spans="1:8" ht="12.75" hidden="1">
      <c r="A393" s="28"/>
      <c r="B393" s="28"/>
      <c r="C393" s="28"/>
      <c r="D393" s="140"/>
      <c r="E393" s="125"/>
      <c r="F393" s="125"/>
      <c r="G393" s="125"/>
      <c r="H393" s="125"/>
    </row>
    <row r="394" spans="1:8" ht="12.75" hidden="1">
      <c r="A394" s="28"/>
      <c r="B394" s="28"/>
      <c r="C394" s="28"/>
      <c r="D394" s="140"/>
      <c r="E394" s="125"/>
      <c r="F394" s="125"/>
      <c r="G394" s="125"/>
      <c r="H394" s="125"/>
    </row>
    <row r="395" spans="1:8" ht="12.75" hidden="1">
      <c r="A395" s="28"/>
      <c r="B395" s="28"/>
      <c r="C395" s="28"/>
      <c r="D395" s="140"/>
      <c r="E395" s="125"/>
      <c r="F395" s="125"/>
      <c r="G395" s="125"/>
      <c r="H395" s="125"/>
    </row>
    <row r="396" spans="1:8" ht="12.75" hidden="1">
      <c r="A396" s="28"/>
      <c r="B396" s="28"/>
      <c r="C396" s="28"/>
      <c r="D396" s="140"/>
      <c r="E396" s="125"/>
      <c r="F396" s="125"/>
      <c r="G396" s="125"/>
      <c r="H396" s="125"/>
    </row>
    <row r="397" spans="1:8" ht="12.75" hidden="1">
      <c r="A397" s="28"/>
      <c r="B397" s="28"/>
      <c r="C397" s="28"/>
      <c r="D397" s="140"/>
      <c r="E397" s="149"/>
      <c r="F397" s="125"/>
      <c r="G397" s="149"/>
      <c r="H397" s="125"/>
    </row>
    <row r="398" spans="1:8" ht="12.75" hidden="1">
      <c r="A398" s="28"/>
      <c r="B398" s="28"/>
      <c r="C398" s="28"/>
      <c r="D398" s="140"/>
      <c r="E398" s="149"/>
      <c r="F398" s="125"/>
      <c r="G398" s="149"/>
      <c r="H398" s="125"/>
    </row>
    <row r="399" spans="1:8" ht="12.75" hidden="1">
      <c r="A399" s="28"/>
      <c r="B399" s="28"/>
      <c r="C399" s="28"/>
      <c r="D399" s="140"/>
      <c r="E399" s="149"/>
      <c r="F399" s="125"/>
      <c r="G399" s="149"/>
      <c r="H399" s="125"/>
    </row>
    <row r="400" spans="1:8" ht="12.75" hidden="1">
      <c r="A400" s="28"/>
      <c r="B400" s="28"/>
      <c r="C400" s="28"/>
      <c r="D400" s="140"/>
      <c r="E400" s="149"/>
      <c r="F400" s="125"/>
      <c r="G400" s="149"/>
      <c r="H400" s="125"/>
    </row>
    <row r="401" spans="1:8" ht="12.75" hidden="1">
      <c r="A401" s="28"/>
      <c r="B401" s="28"/>
      <c r="C401" s="28"/>
      <c r="D401" s="140"/>
      <c r="E401" s="149"/>
      <c r="F401" s="125"/>
      <c r="G401" s="149"/>
      <c r="H401" s="125"/>
    </row>
    <row r="402" spans="1:8" ht="12.75" hidden="1">
      <c r="A402" s="28"/>
      <c r="B402" s="28"/>
      <c r="C402" s="28"/>
      <c r="D402" s="244"/>
      <c r="E402" s="149"/>
      <c r="F402" s="125"/>
      <c r="G402" s="149"/>
      <c r="H402" s="125"/>
    </row>
    <row r="403" spans="1:8" ht="12.75" hidden="1">
      <c r="A403" s="28"/>
      <c r="B403" s="28"/>
      <c r="C403" s="28"/>
      <c r="D403" s="140"/>
      <c r="E403" s="149"/>
      <c r="F403" s="125"/>
      <c r="G403" s="149"/>
      <c r="H403" s="125"/>
    </row>
    <row r="404" spans="1:8" s="58" customFormat="1" ht="12.75">
      <c r="A404" s="146"/>
      <c r="B404" s="146"/>
      <c r="C404" s="146"/>
      <c r="D404" s="147"/>
      <c r="E404" s="152"/>
      <c r="F404" s="152"/>
      <c r="G404" s="152"/>
      <c r="H404" s="152"/>
    </row>
    <row r="405" spans="1:8" s="48" customFormat="1" ht="12.75">
      <c r="A405" s="141"/>
      <c r="B405" s="141"/>
      <c r="C405" s="141"/>
      <c r="D405" s="142"/>
      <c r="E405" s="150"/>
      <c r="F405" s="150"/>
      <c r="G405" s="150"/>
      <c r="H405" s="150"/>
    </row>
    <row r="406" spans="1:8" s="29" customFormat="1" ht="12.75">
      <c r="A406" s="153"/>
      <c r="B406" s="252"/>
      <c r="C406" s="153"/>
      <c r="D406" s="253"/>
      <c r="E406" s="254"/>
      <c r="F406" s="254"/>
      <c r="G406" s="254"/>
      <c r="H406" s="254"/>
    </row>
    <row r="407" spans="1:8" s="29" customFormat="1" ht="12.75">
      <c r="A407" s="153"/>
      <c r="B407" s="255"/>
      <c r="C407" s="252"/>
      <c r="D407" s="253"/>
      <c r="E407" s="254"/>
      <c r="F407" s="254"/>
      <c r="G407" s="254"/>
      <c r="H407" s="254"/>
    </row>
    <row r="408" spans="1:8" s="29" customFormat="1" ht="12.75">
      <c r="A408" s="252"/>
      <c r="B408" s="252"/>
      <c r="C408" s="252"/>
      <c r="D408" s="256"/>
      <c r="E408" s="254"/>
      <c r="F408" s="254"/>
      <c r="G408" s="254"/>
      <c r="H408" s="254"/>
    </row>
    <row r="409" spans="1:8" s="29" customFormat="1" ht="26.25" customHeight="1">
      <c r="A409" s="252"/>
      <c r="B409" s="252"/>
      <c r="C409" s="252"/>
      <c r="D409" s="140"/>
      <c r="E409" s="254"/>
      <c r="F409" s="254"/>
      <c r="G409" s="254"/>
      <c r="H409" s="254"/>
    </row>
    <row r="410" spans="1:8" s="29" customFormat="1" ht="12.75">
      <c r="A410" s="252"/>
      <c r="B410" s="28"/>
      <c r="C410" s="28"/>
      <c r="D410" s="140"/>
      <c r="E410" s="254"/>
      <c r="F410" s="254"/>
      <c r="G410" s="254"/>
      <c r="H410" s="254"/>
    </row>
    <row r="411" spans="1:8" s="29" customFormat="1" ht="40.5" customHeight="1">
      <c r="A411" s="252"/>
      <c r="B411" s="28"/>
      <c r="C411" s="28"/>
      <c r="D411" s="140"/>
      <c r="E411" s="254"/>
      <c r="F411" s="254"/>
      <c r="G411" s="254"/>
      <c r="H411" s="254"/>
    </row>
    <row r="412" spans="1:8" s="29" customFormat="1" ht="26.25" customHeight="1">
      <c r="A412" s="252"/>
      <c r="B412" s="252"/>
      <c r="C412" s="252"/>
      <c r="D412" s="253"/>
      <c r="E412" s="254"/>
      <c r="F412" s="254"/>
      <c r="G412" s="254"/>
      <c r="H412" s="254"/>
    </row>
    <row r="413" spans="1:8" s="29" customFormat="1" ht="12.75">
      <c r="A413" s="252"/>
      <c r="B413" s="252"/>
      <c r="C413" s="252"/>
      <c r="D413" s="256"/>
      <c r="E413" s="257"/>
      <c r="F413" s="257"/>
      <c r="G413" s="257"/>
      <c r="H413" s="257"/>
    </row>
    <row r="414" spans="1:8" s="48" customFormat="1" ht="12.75">
      <c r="A414" s="141"/>
      <c r="B414" s="141"/>
      <c r="C414" s="141"/>
      <c r="D414" s="142"/>
      <c r="E414" s="258"/>
      <c r="F414" s="258"/>
      <c r="G414" s="258"/>
      <c r="H414" s="258"/>
    </row>
    <row r="415" spans="1:8" ht="14.25" customHeight="1">
      <c r="A415" s="28"/>
      <c r="B415" s="28"/>
      <c r="C415" s="28"/>
      <c r="D415" s="140"/>
      <c r="E415" s="149"/>
      <c r="F415" s="149"/>
      <c r="G415" s="149"/>
      <c r="H415" s="149"/>
    </row>
    <row r="416" spans="1:8" ht="15" customHeight="1">
      <c r="A416" s="28"/>
      <c r="B416" s="28"/>
      <c r="C416" s="28"/>
      <c r="D416" s="140"/>
      <c r="E416" s="149"/>
      <c r="F416" s="149"/>
      <c r="G416" s="149"/>
      <c r="H416" s="149"/>
    </row>
    <row r="417" spans="1:8" ht="12.75" hidden="1">
      <c r="A417" s="28"/>
      <c r="B417" s="28"/>
      <c r="C417" s="28"/>
      <c r="D417" s="140"/>
      <c r="E417" s="149"/>
      <c r="F417" s="125"/>
      <c r="G417" s="149"/>
      <c r="H417" s="125"/>
    </row>
    <row r="418" spans="1:8" ht="16.5" customHeight="1">
      <c r="A418" s="28"/>
      <c r="B418" s="28"/>
      <c r="C418" s="28"/>
      <c r="D418" s="140"/>
      <c r="E418" s="149"/>
      <c r="F418" s="149"/>
      <c r="G418" s="149"/>
      <c r="H418" s="149"/>
    </row>
    <row r="419" spans="1:8" ht="30.75" customHeight="1">
      <c r="A419" s="28"/>
      <c r="B419" s="28"/>
      <c r="C419" s="28"/>
      <c r="D419" s="140"/>
      <c r="E419" s="149"/>
      <c r="F419" s="149"/>
      <c r="G419" s="149"/>
      <c r="H419" s="149"/>
    </row>
    <row r="420" spans="1:8" ht="18" customHeight="1">
      <c r="A420" s="28"/>
      <c r="B420" s="28"/>
      <c r="C420" s="28"/>
      <c r="D420" s="140"/>
      <c r="E420" s="149"/>
      <c r="F420" s="149"/>
      <c r="G420" s="149"/>
      <c r="H420" s="149"/>
    </row>
    <row r="421" spans="1:8" ht="28.5" customHeight="1">
      <c r="A421" s="28"/>
      <c r="B421" s="28"/>
      <c r="C421" s="28"/>
      <c r="D421" s="140"/>
      <c r="E421" s="149"/>
      <c r="F421" s="149"/>
      <c r="G421" s="149"/>
      <c r="H421" s="149"/>
    </row>
    <row r="422" spans="1:8" ht="15" customHeight="1">
      <c r="A422" s="28"/>
      <c r="B422" s="28"/>
      <c r="C422" s="28"/>
      <c r="D422" s="140"/>
      <c r="E422" s="149"/>
      <c r="F422" s="149"/>
      <c r="G422" s="149"/>
      <c r="H422" s="149"/>
    </row>
    <row r="423" spans="1:8" ht="29.25" customHeight="1">
      <c r="A423" s="28"/>
      <c r="B423" s="28"/>
      <c r="C423" s="28"/>
      <c r="D423" s="140"/>
      <c r="E423" s="149"/>
      <c r="F423" s="149"/>
      <c r="G423" s="149"/>
      <c r="H423" s="149"/>
    </row>
    <row r="424" spans="1:8" ht="15.75" customHeight="1">
      <c r="A424" s="28"/>
      <c r="B424" s="28"/>
      <c r="C424" s="28"/>
      <c r="D424" s="140"/>
      <c r="E424" s="149"/>
      <c r="F424" s="149"/>
      <c r="G424" s="149"/>
      <c r="H424" s="149"/>
    </row>
    <row r="425" spans="1:8" ht="15.75" customHeight="1">
      <c r="A425" s="28"/>
      <c r="B425" s="28"/>
      <c r="C425" s="28"/>
      <c r="D425" s="140"/>
      <c r="E425" s="149"/>
      <c r="F425" s="149"/>
      <c r="G425" s="149"/>
      <c r="H425" s="149"/>
    </row>
    <row r="426" spans="1:8" ht="27" customHeight="1">
      <c r="A426" s="28"/>
      <c r="B426" s="28"/>
      <c r="C426" s="28"/>
      <c r="D426" s="140"/>
      <c r="E426" s="149"/>
      <c r="F426" s="149"/>
      <c r="G426" s="149"/>
      <c r="H426" s="149"/>
    </row>
    <row r="427" spans="1:8" ht="18.75" customHeight="1">
      <c r="A427" s="28"/>
      <c r="B427" s="28"/>
      <c r="C427" s="28"/>
      <c r="D427" s="140"/>
      <c r="E427" s="149"/>
      <c r="F427" s="149"/>
      <c r="G427" s="149"/>
      <c r="H427" s="149"/>
    </row>
    <row r="428" spans="1:8" ht="24.75" customHeight="1">
      <c r="A428" s="28"/>
      <c r="B428" s="28"/>
      <c r="C428" s="28"/>
      <c r="D428" s="140"/>
      <c r="E428" s="149"/>
      <c r="F428" s="149"/>
      <c r="G428" s="149"/>
      <c r="H428" s="149"/>
    </row>
    <row r="429" spans="1:8" ht="18.75" customHeight="1">
      <c r="A429" s="28"/>
      <c r="B429" s="28"/>
      <c r="C429" s="28"/>
      <c r="D429" s="140"/>
      <c r="E429" s="149"/>
      <c r="F429" s="149"/>
      <c r="G429" s="149"/>
      <c r="H429" s="149"/>
    </row>
    <row r="430" spans="1:8" ht="19.5" customHeight="1">
      <c r="A430" s="28"/>
      <c r="B430" s="28"/>
      <c r="C430" s="28"/>
      <c r="D430" s="140"/>
      <c r="E430" s="149"/>
      <c r="F430" s="149"/>
      <c r="G430" s="149"/>
      <c r="H430" s="149"/>
    </row>
    <row r="431" spans="1:8" ht="12.75" hidden="1">
      <c r="A431" s="28"/>
      <c r="B431" s="28"/>
      <c r="C431" s="28"/>
      <c r="D431" s="140"/>
      <c r="E431" s="149"/>
      <c r="F431" s="125"/>
      <c r="G431" s="149"/>
      <c r="H431" s="125"/>
    </row>
    <row r="432" spans="1:8" ht="12.75" hidden="1">
      <c r="A432" s="28"/>
      <c r="B432" s="28"/>
      <c r="C432" s="28"/>
      <c r="D432" s="140"/>
      <c r="E432" s="149"/>
      <c r="F432" s="125"/>
      <c r="G432" s="149"/>
      <c r="H432" s="125"/>
    </row>
    <row r="433" spans="1:8" ht="12.75" hidden="1">
      <c r="A433" s="28"/>
      <c r="B433" s="28"/>
      <c r="C433" s="28"/>
      <c r="D433" s="140"/>
      <c r="E433" s="149"/>
      <c r="F433" s="125"/>
      <c r="G433" s="149"/>
      <c r="H433" s="125"/>
    </row>
    <row r="434" spans="1:8" ht="12.75" hidden="1">
      <c r="A434" s="28"/>
      <c r="B434" s="28"/>
      <c r="C434" s="28"/>
      <c r="D434" s="140"/>
      <c r="E434" s="149"/>
      <c r="F434" s="149"/>
      <c r="G434" s="149"/>
      <c r="H434" s="125"/>
    </row>
    <row r="435" spans="1:8" ht="12.75" hidden="1">
      <c r="A435" s="28"/>
      <c r="B435" s="28"/>
      <c r="C435" s="28"/>
      <c r="D435" s="140"/>
      <c r="E435" s="149"/>
      <c r="F435" s="149"/>
      <c r="G435" s="149"/>
      <c r="H435" s="125"/>
    </row>
    <row r="436" spans="1:8" ht="12.75" hidden="1">
      <c r="A436" s="28"/>
      <c r="B436" s="28"/>
      <c r="C436" s="28"/>
      <c r="D436" s="140"/>
      <c r="E436" s="149"/>
      <c r="F436" s="149"/>
      <c r="G436" s="149"/>
      <c r="H436" s="125"/>
    </row>
    <row r="437" spans="1:8" ht="12.75" hidden="1">
      <c r="A437" s="28"/>
      <c r="B437" s="28"/>
      <c r="C437" s="28"/>
      <c r="D437" s="140"/>
      <c r="E437" s="149"/>
      <c r="F437" s="149"/>
      <c r="G437" s="149"/>
      <c r="H437" s="125"/>
    </row>
    <row r="438" spans="1:8" ht="12.75" hidden="1">
      <c r="A438" s="28"/>
      <c r="B438" s="28"/>
      <c r="C438" s="28"/>
      <c r="D438" s="140"/>
      <c r="E438" s="125"/>
      <c r="F438" s="125"/>
      <c r="G438" s="125"/>
      <c r="H438" s="125"/>
    </row>
    <row r="439" spans="1:8" ht="42" customHeight="1">
      <c r="A439" s="28"/>
      <c r="B439" s="28"/>
      <c r="C439" s="28"/>
      <c r="D439" s="140"/>
      <c r="E439" s="110"/>
      <c r="F439" s="110"/>
      <c r="G439" s="110"/>
      <c r="H439" s="110"/>
    </row>
    <row r="440" spans="1:8" ht="27" customHeight="1">
      <c r="A440" s="28"/>
      <c r="B440" s="28"/>
      <c r="C440" s="28"/>
      <c r="D440" s="140"/>
      <c r="E440" s="110"/>
      <c r="F440" s="110"/>
      <c r="G440" s="110"/>
      <c r="H440" s="110"/>
    </row>
    <row r="441" spans="1:8" ht="12.75">
      <c r="A441" s="28"/>
      <c r="B441" s="28"/>
      <c r="C441" s="28"/>
      <c r="D441" s="140"/>
      <c r="E441" s="259"/>
      <c r="F441" s="259"/>
      <c r="G441" s="259"/>
      <c r="H441" s="259"/>
    </row>
    <row r="442" spans="1:8" ht="30" customHeight="1">
      <c r="A442" s="28"/>
      <c r="B442" s="28"/>
      <c r="C442" s="28"/>
      <c r="D442" s="140"/>
      <c r="E442" s="259"/>
      <c r="F442" s="259"/>
      <c r="G442" s="259"/>
      <c r="H442" s="259"/>
    </row>
    <row r="443" spans="1:8" ht="12.75">
      <c r="A443" s="28"/>
      <c r="B443" s="28"/>
      <c r="C443" s="28"/>
      <c r="D443" s="140"/>
      <c r="E443" s="259"/>
      <c r="F443" s="259"/>
      <c r="G443" s="259"/>
      <c r="H443" s="259"/>
    </row>
    <row r="444" spans="1:8" ht="17.25" customHeight="1">
      <c r="A444" s="28"/>
      <c r="B444" s="28"/>
      <c r="C444" s="28"/>
      <c r="D444" s="140"/>
      <c r="E444" s="149"/>
      <c r="F444" s="149"/>
      <c r="G444" s="149"/>
      <c r="H444" s="149"/>
    </row>
    <row r="445" spans="1:8" ht="17.25" customHeight="1">
      <c r="A445" s="28"/>
      <c r="B445" s="28"/>
      <c r="C445" s="28"/>
      <c r="D445" s="140"/>
      <c r="E445" s="149"/>
      <c r="F445" s="149"/>
      <c r="G445" s="149"/>
      <c r="H445" s="149"/>
    </row>
    <row r="446" spans="1:8" ht="16.5" customHeight="1">
      <c r="A446" s="28"/>
      <c r="B446" s="28"/>
      <c r="C446" s="28"/>
      <c r="D446" s="140"/>
      <c r="E446" s="149"/>
      <c r="F446" s="149"/>
      <c r="G446" s="149"/>
      <c r="H446" s="149"/>
    </row>
    <row r="447" spans="1:8" ht="12.75" hidden="1">
      <c r="A447" s="28"/>
      <c r="B447" s="28"/>
      <c r="C447" s="28"/>
      <c r="D447" s="140"/>
      <c r="E447" s="149"/>
      <c r="F447" s="149"/>
      <c r="G447" s="149"/>
      <c r="H447" s="125"/>
    </row>
    <row r="448" spans="1:8" ht="27" customHeight="1">
      <c r="A448" s="28"/>
      <c r="B448" s="28"/>
      <c r="C448" s="28"/>
      <c r="D448" s="140"/>
      <c r="E448" s="149"/>
      <c r="F448" s="149"/>
      <c r="G448" s="149"/>
      <c r="H448" s="149"/>
    </row>
    <row r="449" spans="1:8" ht="12.75" hidden="1">
      <c r="A449" s="28"/>
      <c r="B449" s="28"/>
      <c r="C449" s="28"/>
      <c r="D449" s="125"/>
      <c r="E449" s="149"/>
      <c r="F449" s="125"/>
      <c r="G449" s="149"/>
      <c r="H449" s="125"/>
    </row>
    <row r="450" spans="1:8" ht="12.75" hidden="1">
      <c r="A450" s="28"/>
      <c r="B450" s="28"/>
      <c r="C450" s="28"/>
      <c r="D450" s="140"/>
      <c r="E450" s="149"/>
      <c r="F450" s="149"/>
      <c r="G450" s="149"/>
      <c r="H450" s="125"/>
    </row>
    <row r="451" spans="1:8" ht="12.75" hidden="1">
      <c r="A451" s="28"/>
      <c r="B451" s="28"/>
      <c r="C451" s="28"/>
      <c r="D451" s="140"/>
      <c r="E451" s="149"/>
      <c r="F451" s="149"/>
      <c r="G451" s="149"/>
      <c r="H451" s="125"/>
    </row>
    <row r="452" spans="1:8" ht="12.75" hidden="1">
      <c r="A452" s="28"/>
      <c r="B452" s="28"/>
      <c r="C452" s="28"/>
      <c r="D452" s="140"/>
      <c r="E452" s="149"/>
      <c r="F452" s="149"/>
      <c r="G452" s="149"/>
      <c r="H452" s="125"/>
    </row>
    <row r="453" spans="1:8" ht="12.75" hidden="1">
      <c r="A453" s="28"/>
      <c r="B453" s="28"/>
      <c r="C453" s="28"/>
      <c r="D453" s="140"/>
      <c r="E453" s="149"/>
      <c r="F453" s="149"/>
      <c r="G453" s="149"/>
      <c r="H453" s="125"/>
    </row>
    <row r="454" spans="1:8" ht="12.75" hidden="1">
      <c r="A454" s="28"/>
      <c r="B454" s="28"/>
      <c r="C454" s="28"/>
      <c r="D454" s="140"/>
      <c r="E454" s="149"/>
      <c r="F454" s="149"/>
      <c r="G454" s="149"/>
      <c r="H454" s="125"/>
    </row>
    <row r="455" spans="1:8" ht="12.75" hidden="1">
      <c r="A455" s="28"/>
      <c r="B455" s="28"/>
      <c r="C455" s="28"/>
      <c r="D455" s="140"/>
      <c r="E455" s="149"/>
      <c r="F455" s="149"/>
      <c r="G455" s="149"/>
      <c r="H455" s="125"/>
    </row>
    <row r="456" spans="1:8" ht="12.75" hidden="1">
      <c r="A456" s="28"/>
      <c r="B456" s="28"/>
      <c r="C456" s="28"/>
      <c r="D456" s="140"/>
      <c r="E456" s="125"/>
      <c r="F456" s="125"/>
      <c r="G456" s="125"/>
      <c r="H456" s="125"/>
    </row>
    <row r="457" spans="1:8" ht="12.75" hidden="1">
      <c r="A457" s="28"/>
      <c r="B457" s="28"/>
      <c r="C457" s="28"/>
      <c r="D457" s="125"/>
      <c r="E457" s="149"/>
      <c r="F457" s="125"/>
      <c r="G457" s="149"/>
      <c r="H457" s="125"/>
    </row>
    <row r="458" spans="1:8" ht="12.75" hidden="1">
      <c r="A458" s="28"/>
      <c r="B458" s="28"/>
      <c r="C458" s="28"/>
      <c r="D458" s="140"/>
      <c r="E458" s="149"/>
      <c r="F458" s="149"/>
      <c r="G458" s="149"/>
      <c r="H458" s="125"/>
    </row>
    <row r="459" spans="1:8" ht="12.75" hidden="1">
      <c r="A459" s="28"/>
      <c r="B459" s="28"/>
      <c r="C459" s="28"/>
      <c r="D459" s="140"/>
      <c r="E459" s="149"/>
      <c r="F459" s="149"/>
      <c r="G459" s="149"/>
      <c r="H459" s="125"/>
    </row>
    <row r="460" spans="1:8" ht="12.75" hidden="1">
      <c r="A460" s="28"/>
      <c r="B460" s="28"/>
      <c r="C460" s="28"/>
      <c r="D460" s="140"/>
      <c r="E460" s="149"/>
      <c r="F460" s="149"/>
      <c r="G460" s="149"/>
      <c r="H460" s="125"/>
    </row>
    <row r="461" spans="1:8" ht="12.75" hidden="1">
      <c r="A461" s="28"/>
      <c r="B461" s="28"/>
      <c r="C461" s="28"/>
      <c r="D461" s="140"/>
      <c r="E461" s="149"/>
      <c r="F461" s="149"/>
      <c r="G461" s="149"/>
      <c r="H461" s="125"/>
    </row>
    <row r="462" spans="1:8" ht="12.75" hidden="1">
      <c r="A462" s="28"/>
      <c r="B462" s="28"/>
      <c r="C462" s="28"/>
      <c r="D462" s="140"/>
      <c r="E462" s="149"/>
      <c r="F462" s="125"/>
      <c r="G462" s="149"/>
      <c r="H462" s="125"/>
    </row>
    <row r="463" spans="1:8" ht="12.75" hidden="1">
      <c r="A463" s="28"/>
      <c r="B463" s="28"/>
      <c r="C463" s="28"/>
      <c r="D463" s="140"/>
      <c r="E463" s="125"/>
      <c r="F463" s="125"/>
      <c r="G463" s="125"/>
      <c r="H463" s="125"/>
    </row>
    <row r="464" spans="1:8" ht="12.75" hidden="1">
      <c r="A464" s="28"/>
      <c r="B464" s="28"/>
      <c r="C464" s="28"/>
      <c r="D464" s="140"/>
      <c r="E464" s="149"/>
      <c r="F464" s="149"/>
      <c r="G464" s="149"/>
      <c r="H464" s="125"/>
    </row>
    <row r="465" spans="1:8" ht="12.75" hidden="1">
      <c r="A465" s="28"/>
      <c r="B465" s="28"/>
      <c r="C465" s="28"/>
      <c r="D465" s="140"/>
      <c r="E465" s="149"/>
      <c r="F465" s="149"/>
      <c r="G465" s="149"/>
      <c r="H465" s="125"/>
    </row>
    <row r="466" spans="1:8" ht="12.75" hidden="1">
      <c r="A466" s="28"/>
      <c r="B466" s="28"/>
      <c r="C466" s="28"/>
      <c r="D466" s="140"/>
      <c r="E466" s="149"/>
      <c r="F466" s="149"/>
      <c r="G466" s="149"/>
      <c r="H466" s="125"/>
    </row>
    <row r="467" spans="1:8" ht="12.75" hidden="1">
      <c r="A467" s="28"/>
      <c r="B467" s="28"/>
      <c r="C467" s="28"/>
      <c r="D467" s="140"/>
      <c r="E467" s="149"/>
      <c r="F467" s="149"/>
      <c r="G467" s="149"/>
      <c r="H467" s="125"/>
    </row>
    <row r="468" spans="1:8" ht="12.75" hidden="1">
      <c r="A468" s="28"/>
      <c r="B468" s="28"/>
      <c r="C468" s="28"/>
      <c r="D468" s="140"/>
      <c r="E468" s="149"/>
      <c r="F468" s="149"/>
      <c r="G468" s="149"/>
      <c r="H468" s="125"/>
    </row>
    <row r="469" spans="1:8" ht="12.75" hidden="1">
      <c r="A469" s="28"/>
      <c r="B469" s="28"/>
      <c r="C469" s="28"/>
      <c r="D469" s="140"/>
      <c r="E469" s="149"/>
      <c r="F469" s="149"/>
      <c r="G469" s="149"/>
      <c r="H469" s="125"/>
    </row>
    <row r="470" spans="1:8" ht="12.75" hidden="1">
      <c r="A470" s="28"/>
      <c r="B470" s="28"/>
      <c r="C470" s="28"/>
      <c r="D470" s="140"/>
      <c r="E470" s="149"/>
      <c r="F470" s="125"/>
      <c r="G470" s="149"/>
      <c r="H470" s="125"/>
    </row>
    <row r="471" spans="1:8" ht="12.75" hidden="1">
      <c r="A471" s="28"/>
      <c r="B471" s="28"/>
      <c r="C471" s="28"/>
      <c r="D471" s="140"/>
      <c r="E471" s="149"/>
      <c r="F471" s="125"/>
      <c r="G471" s="149"/>
      <c r="H471" s="125"/>
    </row>
    <row r="472" spans="1:8" ht="12.75" hidden="1">
      <c r="A472" s="28"/>
      <c r="B472" s="28"/>
      <c r="C472" s="28"/>
      <c r="D472" s="140"/>
      <c r="E472" s="149"/>
      <c r="F472" s="125"/>
      <c r="G472" s="149"/>
      <c r="H472" s="125"/>
    </row>
    <row r="473" spans="1:8" ht="12.75" hidden="1">
      <c r="A473" s="28"/>
      <c r="B473" s="28"/>
      <c r="C473" s="28"/>
      <c r="D473" s="140"/>
      <c r="E473" s="149"/>
      <c r="F473" s="125"/>
      <c r="G473" s="149"/>
      <c r="H473" s="125"/>
    </row>
    <row r="474" spans="1:8" ht="12.75" hidden="1">
      <c r="A474" s="28"/>
      <c r="B474" s="28"/>
      <c r="C474" s="28"/>
      <c r="D474" s="140"/>
      <c r="E474" s="149"/>
      <c r="F474" s="125"/>
      <c r="G474" s="149"/>
      <c r="H474" s="125"/>
    </row>
    <row r="475" spans="1:8" ht="12.75" hidden="1">
      <c r="A475" s="28"/>
      <c r="B475" s="28"/>
      <c r="C475" s="28"/>
      <c r="D475" s="140"/>
      <c r="E475" s="125"/>
      <c r="F475" s="125"/>
      <c r="G475" s="125"/>
      <c r="H475" s="125"/>
    </row>
    <row r="476" spans="1:8" ht="12.75" hidden="1">
      <c r="A476" s="28"/>
      <c r="B476" s="28"/>
      <c r="C476" s="28"/>
      <c r="D476" s="140"/>
      <c r="E476" s="149"/>
      <c r="F476" s="125"/>
      <c r="G476" s="149"/>
      <c r="H476" s="125"/>
    </row>
    <row r="477" spans="1:8" ht="12.75" hidden="1">
      <c r="A477" s="28"/>
      <c r="B477" s="28"/>
      <c r="C477" s="28"/>
      <c r="D477" s="140"/>
      <c r="E477" s="149"/>
      <c r="F477" s="149"/>
      <c r="G477" s="149"/>
      <c r="H477" s="125"/>
    </row>
    <row r="478" spans="1:8" ht="12.75" hidden="1">
      <c r="A478" s="28"/>
      <c r="B478" s="28"/>
      <c r="C478" s="28"/>
      <c r="D478" s="140"/>
      <c r="E478" s="149"/>
      <c r="F478" s="149"/>
      <c r="G478" s="149"/>
      <c r="H478" s="125"/>
    </row>
    <row r="479" spans="1:8" ht="12.75" hidden="1">
      <c r="A479" s="28"/>
      <c r="B479" s="28"/>
      <c r="C479" s="28"/>
      <c r="D479" s="140"/>
      <c r="E479" s="149"/>
      <c r="F479" s="149"/>
      <c r="G479" s="149"/>
      <c r="H479" s="125"/>
    </row>
    <row r="480" spans="1:8" ht="12.75" hidden="1">
      <c r="A480" s="28"/>
      <c r="B480" s="28"/>
      <c r="C480" s="28"/>
      <c r="D480" s="140"/>
      <c r="E480" s="149"/>
      <c r="F480" s="149"/>
      <c r="G480" s="149"/>
      <c r="H480" s="125"/>
    </row>
    <row r="481" spans="1:8" ht="12.75" hidden="1">
      <c r="A481" s="28"/>
      <c r="B481" s="28"/>
      <c r="C481" s="28"/>
      <c r="D481" s="140"/>
      <c r="E481" s="149"/>
      <c r="F481" s="149"/>
      <c r="G481" s="149"/>
      <c r="H481" s="125"/>
    </row>
    <row r="482" spans="1:8" ht="12.75" hidden="1">
      <c r="A482" s="28"/>
      <c r="B482" s="28"/>
      <c r="C482" s="28"/>
      <c r="D482" s="140"/>
      <c r="E482" s="149"/>
      <c r="F482" s="149"/>
      <c r="G482" s="149"/>
      <c r="H482" s="125"/>
    </row>
    <row r="483" spans="1:8" ht="12.75" hidden="1">
      <c r="A483" s="28"/>
      <c r="B483" s="28"/>
      <c r="C483" s="28"/>
      <c r="D483" s="140"/>
      <c r="E483" s="149"/>
      <c r="F483" s="125"/>
      <c r="G483" s="149"/>
      <c r="H483" s="125"/>
    </row>
    <row r="484" spans="1:8" ht="12.75" hidden="1">
      <c r="A484" s="28"/>
      <c r="B484" s="28"/>
      <c r="C484" s="28"/>
      <c r="D484" s="140"/>
      <c r="E484" s="149"/>
      <c r="F484" s="149"/>
      <c r="G484" s="149"/>
      <c r="H484" s="125"/>
    </row>
    <row r="485" spans="1:8" ht="12.75" hidden="1">
      <c r="A485" s="28"/>
      <c r="B485" s="28"/>
      <c r="C485" s="28"/>
      <c r="D485" s="140"/>
      <c r="E485" s="149"/>
      <c r="F485" s="149"/>
      <c r="G485" s="149"/>
      <c r="H485" s="125"/>
    </row>
    <row r="486" spans="1:8" ht="12.75" hidden="1">
      <c r="A486" s="28"/>
      <c r="B486" s="28"/>
      <c r="C486" s="28"/>
      <c r="D486" s="140"/>
      <c r="E486" s="149"/>
      <c r="F486" s="149"/>
      <c r="G486" s="149"/>
      <c r="H486" s="125"/>
    </row>
    <row r="487" spans="1:8" ht="12.75" hidden="1">
      <c r="A487" s="28"/>
      <c r="B487" s="28"/>
      <c r="C487" s="28"/>
      <c r="D487" s="140"/>
      <c r="E487" s="149"/>
      <c r="F487" s="149"/>
      <c r="G487" s="149"/>
      <c r="H487" s="125"/>
    </row>
    <row r="488" spans="1:8" ht="12.75" hidden="1">
      <c r="A488" s="28"/>
      <c r="B488" s="28"/>
      <c r="C488" s="28"/>
      <c r="D488" s="140"/>
      <c r="E488" s="149"/>
      <c r="F488" s="149"/>
      <c r="G488" s="149"/>
      <c r="H488" s="125"/>
    </row>
    <row r="489" spans="1:8" ht="12.75" hidden="1">
      <c r="A489" s="28"/>
      <c r="B489" s="28"/>
      <c r="C489" s="28"/>
      <c r="D489" s="140"/>
      <c r="E489" s="149"/>
      <c r="F489" s="125"/>
      <c r="G489" s="149"/>
      <c r="H489" s="125"/>
    </row>
    <row r="490" spans="1:8" ht="12.75" hidden="1">
      <c r="A490" s="28"/>
      <c r="B490" s="28"/>
      <c r="C490" s="28"/>
      <c r="D490" s="140"/>
      <c r="E490" s="149"/>
      <c r="F490" s="125"/>
      <c r="G490" s="149"/>
      <c r="H490" s="125"/>
    </row>
    <row r="491" spans="1:8" ht="12.75" hidden="1">
      <c r="A491" s="28"/>
      <c r="B491" s="28"/>
      <c r="C491" s="28"/>
      <c r="D491" s="140"/>
      <c r="E491" s="149"/>
      <c r="F491" s="125"/>
      <c r="G491" s="149"/>
      <c r="H491" s="125"/>
    </row>
    <row r="492" spans="1:8" ht="12.75" hidden="1">
      <c r="A492" s="28"/>
      <c r="B492" s="28"/>
      <c r="C492" s="28"/>
      <c r="D492" s="140"/>
      <c r="E492" s="125"/>
      <c r="F492" s="125"/>
      <c r="G492" s="125"/>
      <c r="H492" s="125"/>
    </row>
    <row r="493" spans="1:8" ht="12.75" hidden="1">
      <c r="A493" s="28"/>
      <c r="B493" s="28"/>
      <c r="C493" s="28"/>
      <c r="D493" s="140"/>
      <c r="E493" s="125"/>
      <c r="F493" s="125"/>
      <c r="G493" s="125"/>
      <c r="H493" s="125"/>
    </row>
    <row r="494" spans="1:8" ht="12.75" hidden="1">
      <c r="A494" s="28"/>
      <c r="B494" s="28"/>
      <c r="C494" s="28"/>
      <c r="D494" s="140"/>
      <c r="E494" s="149"/>
      <c r="F494" s="125"/>
      <c r="G494" s="149"/>
      <c r="H494" s="125"/>
    </row>
    <row r="495" spans="1:8" ht="12.75" hidden="1">
      <c r="A495" s="28"/>
      <c r="B495" s="28"/>
      <c r="C495" s="28"/>
      <c r="D495" s="140"/>
      <c r="E495" s="149"/>
      <c r="F495" s="125"/>
      <c r="G495" s="149"/>
      <c r="H495" s="125"/>
    </row>
    <row r="496" spans="1:8" ht="12.75" hidden="1">
      <c r="A496" s="28"/>
      <c r="B496" s="28"/>
      <c r="C496" s="28"/>
      <c r="D496" s="140"/>
      <c r="E496" s="149"/>
      <c r="F496" s="125"/>
      <c r="G496" s="149"/>
      <c r="H496" s="125"/>
    </row>
    <row r="497" spans="1:8" ht="12.75" hidden="1">
      <c r="A497" s="28"/>
      <c r="B497" s="28"/>
      <c r="C497" s="28"/>
      <c r="D497" s="140"/>
      <c r="E497" s="149"/>
      <c r="F497" s="125"/>
      <c r="G497" s="149"/>
      <c r="H497" s="125"/>
    </row>
    <row r="498" spans="1:8" ht="12.75" hidden="1">
      <c r="A498" s="28"/>
      <c r="B498" s="28"/>
      <c r="C498" s="28"/>
      <c r="D498" s="140"/>
      <c r="E498" s="149"/>
      <c r="F498" s="125"/>
      <c r="G498" s="149"/>
      <c r="H498" s="125"/>
    </row>
    <row r="499" spans="1:8" ht="12.75" hidden="1">
      <c r="A499" s="28"/>
      <c r="B499" s="28"/>
      <c r="C499" s="28"/>
      <c r="D499" s="140"/>
      <c r="E499" s="149"/>
      <c r="F499" s="125"/>
      <c r="G499" s="149"/>
      <c r="H499" s="125"/>
    </row>
    <row r="500" spans="1:8" ht="12.75" hidden="1">
      <c r="A500" s="28"/>
      <c r="B500" s="28"/>
      <c r="C500" s="28"/>
      <c r="D500" s="140"/>
      <c r="E500" s="149"/>
      <c r="F500" s="125"/>
      <c r="G500" s="149"/>
      <c r="H500" s="125"/>
    </row>
    <row r="501" spans="1:8" ht="12.75" hidden="1">
      <c r="A501" s="28"/>
      <c r="B501" s="28"/>
      <c r="C501" s="28"/>
      <c r="D501" s="140"/>
      <c r="E501" s="149"/>
      <c r="F501" s="125"/>
      <c r="G501" s="149"/>
      <c r="H501" s="125"/>
    </row>
    <row r="502" spans="1:8" ht="12.75" hidden="1">
      <c r="A502" s="28"/>
      <c r="B502" s="28"/>
      <c r="C502" s="28"/>
      <c r="D502" s="140"/>
      <c r="E502" s="149"/>
      <c r="F502" s="125"/>
      <c r="G502" s="149"/>
      <c r="H502" s="125"/>
    </row>
    <row r="503" spans="1:8" ht="12.75" hidden="1">
      <c r="A503" s="28"/>
      <c r="B503" s="28"/>
      <c r="C503" s="28"/>
      <c r="D503" s="140"/>
      <c r="E503" s="149"/>
      <c r="F503" s="125"/>
      <c r="G503" s="149"/>
      <c r="H503" s="125"/>
    </row>
    <row r="504" spans="1:8" ht="19.5" customHeight="1" hidden="1">
      <c r="A504" s="28"/>
      <c r="B504" s="125"/>
      <c r="C504" s="125"/>
      <c r="D504" s="125"/>
      <c r="E504" s="149"/>
      <c r="F504" s="149"/>
      <c r="G504" s="149"/>
      <c r="H504" s="125"/>
    </row>
    <row r="505" spans="1:8" ht="28.5" customHeight="1" hidden="1">
      <c r="A505" s="28"/>
      <c r="B505" s="125"/>
      <c r="C505" s="125"/>
      <c r="D505" s="125"/>
      <c r="E505" s="149"/>
      <c r="F505" s="149"/>
      <c r="G505" s="149"/>
      <c r="H505" s="125"/>
    </row>
    <row r="506" spans="1:8" ht="12" customHeight="1" hidden="1">
      <c r="A506" s="28"/>
      <c r="B506" s="125"/>
      <c r="C506" s="125"/>
      <c r="D506" s="125"/>
      <c r="E506" s="149"/>
      <c r="F506" s="125"/>
      <c r="G506" s="149"/>
      <c r="H506" s="125"/>
    </row>
    <row r="507" spans="1:8" s="48" customFormat="1" ht="12.75">
      <c r="A507" s="141"/>
      <c r="B507" s="141"/>
      <c r="C507" s="141"/>
      <c r="D507" s="142"/>
      <c r="E507" s="150"/>
      <c r="F507" s="150"/>
      <c r="G507" s="150"/>
      <c r="H507" s="150"/>
    </row>
    <row r="508" spans="1:8" ht="18.75" customHeight="1">
      <c r="A508" s="28"/>
      <c r="B508" s="28"/>
      <c r="C508" s="28"/>
      <c r="D508" s="140"/>
      <c r="E508" s="149"/>
      <c r="F508" s="149"/>
      <c r="G508" s="149"/>
      <c r="H508" s="149"/>
    </row>
    <row r="509" spans="1:8" ht="12.75">
      <c r="A509" s="28"/>
      <c r="B509" s="28"/>
      <c r="C509" s="28"/>
      <c r="D509" s="140"/>
      <c r="E509" s="149"/>
      <c r="F509" s="149"/>
      <c r="G509" s="149"/>
      <c r="H509" s="149"/>
    </row>
    <row r="510" spans="1:8" ht="12.75">
      <c r="A510" s="28"/>
      <c r="B510" s="28"/>
      <c r="C510" s="28"/>
      <c r="D510" s="140"/>
      <c r="E510" s="158"/>
      <c r="F510" s="158"/>
      <c r="G510" s="158"/>
      <c r="H510" s="158"/>
    </row>
    <row r="511" spans="1:8" s="48" customFormat="1" ht="12.75">
      <c r="A511" s="141"/>
      <c r="B511" s="141"/>
      <c r="C511" s="141"/>
      <c r="D511" s="142"/>
      <c r="E511" s="150"/>
      <c r="F511" s="150"/>
      <c r="G511" s="150"/>
      <c r="H511" s="150"/>
    </row>
    <row r="512" spans="1:8" ht="12.75" hidden="1">
      <c r="A512" s="28"/>
      <c r="B512" s="28"/>
      <c r="C512" s="28"/>
      <c r="D512" s="140"/>
      <c r="E512" s="149"/>
      <c r="F512" s="125"/>
      <c r="G512" s="149"/>
      <c r="H512" s="125"/>
    </row>
    <row r="513" spans="1:8" ht="12.75" hidden="1">
      <c r="A513" s="28"/>
      <c r="B513" s="28"/>
      <c r="C513" s="28"/>
      <c r="D513" s="140"/>
      <c r="E513" s="149"/>
      <c r="F513" s="125"/>
      <c r="G513" s="149"/>
      <c r="H513" s="125"/>
    </row>
    <row r="514" spans="1:8" ht="12.75" hidden="1">
      <c r="A514" s="28"/>
      <c r="B514" s="28"/>
      <c r="C514" s="28"/>
      <c r="D514" s="140"/>
      <c r="E514" s="149"/>
      <c r="F514" s="125"/>
      <c r="G514" s="149"/>
      <c r="H514" s="125"/>
    </row>
    <row r="515" spans="1:8" ht="12.75" hidden="1">
      <c r="A515" s="28"/>
      <c r="B515" s="28"/>
      <c r="C515" s="28"/>
      <c r="D515" s="140"/>
      <c r="E515" s="149"/>
      <c r="F515" s="149"/>
      <c r="G515" s="149"/>
      <c r="H515" s="125"/>
    </row>
    <row r="516" spans="1:8" ht="12.75" hidden="1">
      <c r="A516" s="28"/>
      <c r="B516" s="28"/>
      <c r="C516" s="28"/>
      <c r="D516" s="140"/>
      <c r="E516" s="149"/>
      <c r="F516" s="149"/>
      <c r="G516" s="149"/>
      <c r="H516" s="125"/>
    </row>
    <row r="517" spans="1:8" ht="12.75" hidden="1">
      <c r="A517" s="28"/>
      <c r="B517" s="28"/>
      <c r="C517" s="28"/>
      <c r="D517" s="140"/>
      <c r="E517" s="149"/>
      <c r="F517" s="149"/>
      <c r="G517" s="149"/>
      <c r="H517" s="125"/>
    </row>
    <row r="518" spans="1:8" ht="12.75" hidden="1">
      <c r="A518" s="28"/>
      <c r="B518" s="28"/>
      <c r="C518" s="28"/>
      <c r="D518" s="140"/>
      <c r="E518" s="149"/>
      <c r="F518" s="149"/>
      <c r="G518" s="149"/>
      <c r="H518" s="125"/>
    </row>
    <row r="519" spans="1:8" ht="12.75" hidden="1">
      <c r="A519" s="28"/>
      <c r="B519" s="28"/>
      <c r="C519" s="28"/>
      <c r="D519" s="140"/>
      <c r="E519" s="125"/>
      <c r="F519" s="125"/>
      <c r="G519" s="125"/>
      <c r="H519" s="125"/>
    </row>
    <row r="520" spans="1:8" ht="25.5" customHeight="1">
      <c r="A520" s="28"/>
      <c r="B520" s="28"/>
      <c r="C520" s="28"/>
      <c r="D520" s="140"/>
      <c r="E520" s="149"/>
      <c r="F520" s="149"/>
      <c r="G520" s="149"/>
      <c r="H520" s="149"/>
    </row>
    <row r="521" spans="1:8" ht="0.75" customHeight="1" hidden="1">
      <c r="A521" s="28"/>
      <c r="B521" s="28"/>
      <c r="C521" s="28"/>
      <c r="D521" s="140"/>
      <c r="E521" s="125"/>
      <c r="F521" s="125"/>
      <c r="G521" s="125"/>
      <c r="H521" s="125"/>
    </row>
    <row r="522" spans="1:8" ht="12.75" hidden="1">
      <c r="A522" s="28"/>
      <c r="B522" s="28"/>
      <c r="C522" s="28"/>
      <c r="D522" s="140"/>
      <c r="E522" s="125"/>
      <c r="F522" s="125"/>
      <c r="G522" s="125"/>
      <c r="H522" s="125"/>
    </row>
    <row r="523" spans="1:8" ht="18" customHeight="1">
      <c r="A523" s="28"/>
      <c r="B523" s="28"/>
      <c r="C523" s="28"/>
      <c r="D523" s="157"/>
      <c r="E523" s="149"/>
      <c r="F523" s="149"/>
      <c r="G523" s="149"/>
      <c r="H523" s="149"/>
    </row>
    <row r="524" spans="1:8" ht="12.75" hidden="1">
      <c r="A524" s="28"/>
      <c r="B524" s="28"/>
      <c r="C524" s="28"/>
      <c r="D524" s="140"/>
      <c r="E524" s="149"/>
      <c r="F524" s="125"/>
      <c r="G524" s="149"/>
      <c r="H524" s="125"/>
    </row>
    <row r="525" spans="1:8" ht="12.75" hidden="1">
      <c r="A525" s="28"/>
      <c r="B525" s="28"/>
      <c r="C525" s="28"/>
      <c r="D525" s="140"/>
      <c r="E525" s="149"/>
      <c r="F525" s="125"/>
      <c r="G525" s="149"/>
      <c r="H525" s="125"/>
    </row>
    <row r="526" spans="1:8" ht="12.75" hidden="1">
      <c r="A526" s="28"/>
      <c r="B526" s="28"/>
      <c r="C526" s="28"/>
      <c r="D526" s="140"/>
      <c r="E526" s="149"/>
      <c r="F526" s="125"/>
      <c r="G526" s="149"/>
      <c r="H526" s="125"/>
    </row>
    <row r="527" spans="1:8" ht="12.75" hidden="1">
      <c r="A527" s="28"/>
      <c r="B527" s="28"/>
      <c r="C527" s="28"/>
      <c r="D527" s="140"/>
      <c r="E527" s="149"/>
      <c r="F527" s="125"/>
      <c r="G527" s="149"/>
      <c r="H527" s="125"/>
    </row>
    <row r="528" spans="1:8" ht="12.75" hidden="1">
      <c r="A528" s="28"/>
      <c r="B528" s="28"/>
      <c r="C528" s="28"/>
      <c r="D528" s="140"/>
      <c r="E528" s="125"/>
      <c r="F528" s="125"/>
      <c r="G528" s="125"/>
      <c r="H528" s="125"/>
    </row>
    <row r="529" spans="1:8" ht="17.25" customHeight="1">
      <c r="A529" s="28"/>
      <c r="B529" s="28"/>
      <c r="C529" s="28"/>
      <c r="D529" s="140"/>
      <c r="E529" s="125"/>
      <c r="F529" s="125"/>
      <c r="G529" s="125"/>
      <c r="H529" s="125"/>
    </row>
    <row r="530" spans="1:8" ht="29.25" customHeight="1">
      <c r="A530" s="28"/>
      <c r="B530" s="28"/>
      <c r="C530" s="28"/>
      <c r="D530" s="140"/>
      <c r="E530" s="149"/>
      <c r="F530" s="149"/>
      <c r="G530" s="149"/>
      <c r="H530" s="149"/>
    </row>
    <row r="531" spans="1:8" ht="21" customHeight="1">
      <c r="A531" s="28"/>
      <c r="B531" s="28"/>
      <c r="C531" s="28"/>
      <c r="D531" s="140"/>
      <c r="E531" s="149"/>
      <c r="F531" s="149"/>
      <c r="G531" s="149"/>
      <c r="H531" s="149"/>
    </row>
    <row r="532" spans="1:8" ht="12.75">
      <c r="A532" s="28"/>
      <c r="B532" s="28"/>
      <c r="C532" s="28"/>
      <c r="D532" s="140"/>
      <c r="E532" s="149"/>
      <c r="F532" s="149"/>
      <c r="G532" s="149"/>
      <c r="H532" s="149"/>
    </row>
    <row r="533" spans="1:8" ht="12.75">
      <c r="A533" s="28"/>
      <c r="B533" s="28"/>
      <c r="C533" s="28"/>
      <c r="D533" s="140"/>
      <c r="E533" s="149"/>
      <c r="F533" s="149"/>
      <c r="G533" s="149"/>
      <c r="H533" s="149"/>
    </row>
    <row r="534" spans="1:8" ht="12.75">
      <c r="A534" s="28"/>
      <c r="B534" s="28"/>
      <c r="C534" s="28"/>
      <c r="D534" s="140"/>
      <c r="E534" s="149"/>
      <c r="F534" s="149"/>
      <c r="G534" s="149"/>
      <c r="H534" s="149"/>
    </row>
    <row r="535" spans="1:8" ht="12.75">
      <c r="A535" s="28"/>
      <c r="B535" s="28"/>
      <c r="C535" s="28"/>
      <c r="D535" s="140"/>
      <c r="E535" s="125"/>
      <c r="F535" s="125"/>
      <c r="G535" s="125"/>
      <c r="H535" s="125"/>
    </row>
    <row r="536" spans="1:8" ht="12.75">
      <c r="A536" s="28"/>
      <c r="B536" s="28"/>
      <c r="C536" s="28"/>
      <c r="D536" s="140"/>
      <c r="E536" s="125"/>
      <c r="F536" s="125"/>
      <c r="G536" s="125"/>
      <c r="H536" s="125"/>
    </row>
    <row r="537" spans="1:8" ht="12.75">
      <c r="A537" s="28"/>
      <c r="B537" s="28"/>
      <c r="C537" s="28"/>
      <c r="D537" s="140"/>
      <c r="E537" s="125"/>
      <c r="F537" s="125"/>
      <c r="G537" s="125"/>
      <c r="H537" s="125"/>
    </row>
    <row r="538" spans="1:8" ht="12.75">
      <c r="A538" s="28"/>
      <c r="B538" s="28"/>
      <c r="C538" s="28"/>
      <c r="D538" s="140"/>
      <c r="E538" s="125"/>
      <c r="F538" s="125"/>
      <c r="G538" s="125"/>
      <c r="H538" s="125"/>
    </row>
    <row r="539" spans="1:8" ht="40.5" customHeight="1">
      <c r="A539" s="28"/>
      <c r="B539" s="28"/>
      <c r="C539" s="28"/>
      <c r="D539" s="140"/>
      <c r="E539" s="125"/>
      <c r="F539" s="125"/>
      <c r="G539" s="125"/>
      <c r="H539" s="125"/>
    </row>
    <row r="540" spans="1:8" ht="54" customHeight="1">
      <c r="A540" s="28"/>
      <c r="B540" s="28"/>
      <c r="C540" s="28"/>
      <c r="D540" s="140"/>
      <c r="E540" s="125"/>
      <c r="F540" s="125"/>
      <c r="G540" s="125"/>
      <c r="H540" s="125"/>
    </row>
    <row r="541" spans="1:8" ht="15.75" customHeight="1">
      <c r="A541" s="28"/>
      <c r="B541" s="28"/>
      <c r="C541" s="28"/>
      <c r="D541" s="140"/>
      <c r="E541" s="243"/>
      <c r="F541" s="243"/>
      <c r="G541" s="243"/>
      <c r="H541" s="243"/>
    </row>
    <row r="542" spans="1:8" ht="9" customHeight="1" hidden="1">
      <c r="A542" s="28"/>
      <c r="B542" s="28"/>
      <c r="C542" s="28"/>
      <c r="D542" s="140"/>
      <c r="E542" s="125"/>
      <c r="F542" s="125"/>
      <c r="G542" s="125"/>
      <c r="H542" s="125"/>
    </row>
    <row r="543" spans="1:8" ht="11.25" customHeight="1" hidden="1">
      <c r="A543" s="28"/>
      <c r="B543" s="28"/>
      <c r="C543" s="28"/>
      <c r="D543" s="140"/>
      <c r="E543" s="125"/>
      <c r="F543" s="149"/>
      <c r="G543" s="149"/>
      <c r="H543" s="125"/>
    </row>
    <row r="544" spans="1:8" ht="13.5" customHeight="1" hidden="1">
      <c r="A544" s="28"/>
      <c r="B544" s="28"/>
      <c r="C544" s="28"/>
      <c r="D544" s="140"/>
      <c r="E544" s="125"/>
      <c r="F544" s="149"/>
      <c r="G544" s="149"/>
      <c r="H544" s="125"/>
    </row>
    <row r="545" spans="1:8" ht="9.75" customHeight="1" hidden="1">
      <c r="A545" s="28"/>
      <c r="B545" s="28"/>
      <c r="C545" s="28"/>
      <c r="D545" s="140"/>
      <c r="E545" s="125"/>
      <c r="F545" s="125"/>
      <c r="G545" s="125"/>
      <c r="H545" s="125"/>
    </row>
    <row r="546" spans="1:8" ht="12" customHeight="1" hidden="1">
      <c r="A546" s="28"/>
      <c r="B546" s="28"/>
      <c r="C546" s="28"/>
      <c r="D546" s="140"/>
      <c r="E546" s="125"/>
      <c r="F546" s="125"/>
      <c r="G546" s="125"/>
      <c r="H546" s="125"/>
    </row>
    <row r="547" spans="1:8" ht="9" customHeight="1" hidden="1">
      <c r="A547" s="28"/>
      <c r="B547" s="28"/>
      <c r="C547" s="28"/>
      <c r="D547" s="140"/>
      <c r="E547" s="125"/>
      <c r="F547" s="125"/>
      <c r="G547" s="125"/>
      <c r="H547" s="125"/>
    </row>
    <row r="548" spans="1:8" ht="12.75" customHeight="1" hidden="1">
      <c r="A548" s="28"/>
      <c r="B548" s="28"/>
      <c r="C548" s="28"/>
      <c r="D548" s="140"/>
      <c r="E548" s="125"/>
      <c r="F548" s="125"/>
      <c r="G548" s="125"/>
      <c r="H548" s="125"/>
    </row>
    <row r="549" spans="1:8" ht="15" customHeight="1" hidden="1">
      <c r="A549" s="28"/>
      <c r="B549" s="28"/>
      <c r="C549" s="28"/>
      <c r="D549" s="140"/>
      <c r="E549" s="125"/>
      <c r="F549" s="125"/>
      <c r="G549" s="125"/>
      <c r="H549" s="125"/>
    </row>
    <row r="550" spans="1:8" s="58" customFormat="1" ht="12.75">
      <c r="A550" s="146"/>
      <c r="B550" s="146"/>
      <c r="C550" s="146"/>
      <c r="D550" s="147"/>
      <c r="E550" s="152"/>
      <c r="F550" s="152"/>
      <c r="G550" s="152"/>
      <c r="H550" s="152"/>
    </row>
    <row r="551" spans="1:8" s="48" customFormat="1" ht="12.75">
      <c r="A551" s="141"/>
      <c r="B551" s="141"/>
      <c r="C551" s="141"/>
      <c r="D551" s="142"/>
      <c r="E551" s="150"/>
      <c r="F551" s="150"/>
      <c r="G551" s="150"/>
      <c r="H551" s="150"/>
    </row>
    <row r="552" spans="1:8" ht="12.75">
      <c r="A552" s="28"/>
      <c r="B552" s="28"/>
      <c r="C552" s="28"/>
      <c r="D552" s="140"/>
      <c r="E552" s="149"/>
      <c r="F552" s="149"/>
      <c r="G552" s="149"/>
      <c r="H552" s="149"/>
    </row>
    <row r="553" spans="1:8" ht="14.25" customHeight="1">
      <c r="A553" s="28"/>
      <c r="B553" s="28"/>
      <c r="C553" s="28"/>
      <c r="D553" s="140"/>
      <c r="E553" s="149"/>
      <c r="F553" s="149"/>
      <c r="G553" s="149"/>
      <c r="H553" s="149"/>
    </row>
    <row r="554" spans="1:8" ht="12" customHeight="1">
      <c r="A554" s="28"/>
      <c r="B554" s="28"/>
      <c r="C554" s="28"/>
      <c r="D554" s="140"/>
      <c r="E554" s="149"/>
      <c r="F554" s="149"/>
      <c r="G554" s="149"/>
      <c r="H554" s="149"/>
    </row>
    <row r="555" spans="1:8" ht="12.75" hidden="1">
      <c r="A555" s="28"/>
      <c r="B555" s="28"/>
      <c r="C555" s="28"/>
      <c r="D555" s="140"/>
      <c r="E555" s="149"/>
      <c r="F555" s="149"/>
      <c r="G555" s="149"/>
      <c r="H555" s="125"/>
    </row>
    <row r="556" spans="1:8" ht="12.75" hidden="1">
      <c r="A556" s="28"/>
      <c r="B556" s="28"/>
      <c r="C556" s="28"/>
      <c r="D556" s="140"/>
      <c r="E556" s="149"/>
      <c r="F556" s="125"/>
      <c r="G556" s="149"/>
      <c r="H556" s="125"/>
    </row>
    <row r="557" spans="1:8" ht="27.75" customHeight="1">
      <c r="A557" s="28"/>
      <c r="B557" s="28"/>
      <c r="C557" s="28"/>
      <c r="D557" s="140"/>
      <c r="E557" s="149"/>
      <c r="F557" s="149"/>
      <c r="G557" s="149"/>
      <c r="H557" s="149"/>
    </row>
    <row r="558" spans="1:8" ht="12.75">
      <c r="A558" s="28"/>
      <c r="B558" s="28"/>
      <c r="C558" s="28"/>
      <c r="D558" s="140"/>
      <c r="E558" s="149"/>
      <c r="F558" s="149"/>
      <c r="G558" s="149"/>
      <c r="H558" s="149"/>
    </row>
    <row r="559" spans="1:8" ht="15.75" customHeight="1">
      <c r="A559" s="28"/>
      <c r="B559" s="28"/>
      <c r="C559" s="28"/>
      <c r="D559" s="140"/>
      <c r="E559" s="149"/>
      <c r="F559" s="149"/>
      <c r="G559" s="149"/>
      <c r="H559" s="149"/>
    </row>
    <row r="560" spans="1:8" ht="12.75">
      <c r="A560" s="28"/>
      <c r="B560" s="28"/>
      <c r="C560" s="28"/>
      <c r="D560" s="140"/>
      <c r="E560" s="149"/>
      <c r="F560" s="149"/>
      <c r="G560" s="149"/>
      <c r="H560" s="149"/>
    </row>
    <row r="561" spans="1:8" ht="12.75" hidden="1">
      <c r="A561" s="28"/>
      <c r="B561" s="28"/>
      <c r="C561" s="28"/>
      <c r="D561" s="140"/>
      <c r="E561" s="149"/>
      <c r="F561" s="149"/>
      <c r="G561" s="149"/>
      <c r="H561" s="125"/>
    </row>
    <row r="562" spans="1:8" ht="12.75" hidden="1">
      <c r="A562" s="28"/>
      <c r="B562" s="28"/>
      <c r="C562" s="28"/>
      <c r="D562" s="140"/>
      <c r="E562" s="149"/>
      <c r="F562" s="125"/>
      <c r="G562" s="149"/>
      <c r="H562" s="125"/>
    </row>
    <row r="563" spans="1:8" ht="29.25" customHeight="1">
      <c r="A563" s="28"/>
      <c r="B563" s="28"/>
      <c r="C563" s="28"/>
      <c r="D563" s="140"/>
      <c r="E563" s="149"/>
      <c r="F563" s="149"/>
      <c r="G563" s="149"/>
      <c r="H563" s="149"/>
    </row>
    <row r="564" spans="1:8" ht="12.75">
      <c r="A564" s="28"/>
      <c r="B564" s="28"/>
      <c r="C564" s="28"/>
      <c r="D564" s="140"/>
      <c r="E564" s="149"/>
      <c r="F564" s="149"/>
      <c r="G564" s="149"/>
      <c r="H564" s="149"/>
    </row>
    <row r="565" spans="1:8" ht="14.25" customHeight="1">
      <c r="A565" s="28"/>
      <c r="B565" s="28"/>
      <c r="C565" s="28"/>
      <c r="D565" s="140"/>
      <c r="E565" s="149"/>
      <c r="F565" s="149"/>
      <c r="G565" s="149"/>
      <c r="H565" s="149"/>
    </row>
    <row r="566" spans="1:8" ht="12.75">
      <c r="A566" s="28"/>
      <c r="B566" s="28"/>
      <c r="C566" s="28"/>
      <c r="D566" s="140"/>
      <c r="E566" s="149"/>
      <c r="F566" s="149"/>
      <c r="G566" s="149"/>
      <c r="H566" s="149"/>
    </row>
    <row r="567" spans="1:8" ht="12.75" hidden="1">
      <c r="A567" s="28"/>
      <c r="B567" s="28"/>
      <c r="C567" s="28"/>
      <c r="D567" s="140"/>
      <c r="E567" s="149"/>
      <c r="F567" s="149"/>
      <c r="G567" s="149"/>
      <c r="H567" s="125"/>
    </row>
    <row r="568" spans="1:8" ht="12.75" hidden="1">
      <c r="A568" s="28"/>
      <c r="B568" s="28"/>
      <c r="C568" s="28"/>
      <c r="D568" s="140"/>
      <c r="E568" s="149"/>
      <c r="F568" s="125"/>
      <c r="G568" s="149"/>
      <c r="H568" s="125"/>
    </row>
    <row r="569" spans="1:8" ht="28.5" customHeight="1">
      <c r="A569" s="28"/>
      <c r="B569" s="28"/>
      <c r="C569" s="28"/>
      <c r="D569" s="140"/>
      <c r="E569" s="149"/>
      <c r="F569" s="149"/>
      <c r="G569" s="149"/>
      <c r="H569" s="149"/>
    </row>
    <row r="570" spans="1:8" ht="0.75" customHeight="1" hidden="1">
      <c r="A570" s="28"/>
      <c r="B570" s="28"/>
      <c r="C570" s="28"/>
      <c r="D570" s="140"/>
      <c r="E570" s="149"/>
      <c r="F570" s="149"/>
      <c r="G570" s="149"/>
      <c r="H570" s="125"/>
    </row>
    <row r="571" spans="1:8" ht="12.75" hidden="1">
      <c r="A571" s="28"/>
      <c r="B571" s="28"/>
      <c r="C571" s="28"/>
      <c r="D571" s="140"/>
      <c r="E571" s="149"/>
      <c r="F571" s="125"/>
      <c r="G571" s="149"/>
      <c r="H571" s="125"/>
    </row>
    <row r="572" spans="1:8" ht="12.75" hidden="1">
      <c r="A572" s="28"/>
      <c r="B572" s="28"/>
      <c r="C572" s="28"/>
      <c r="D572" s="140"/>
      <c r="E572" s="149"/>
      <c r="F572" s="125"/>
      <c r="G572" s="149"/>
      <c r="H572" s="125"/>
    </row>
    <row r="573" spans="1:8" ht="12.75" hidden="1">
      <c r="A573" s="28"/>
      <c r="B573" s="28"/>
      <c r="C573" s="28"/>
      <c r="D573" s="140"/>
      <c r="E573" s="149"/>
      <c r="F573" s="149"/>
      <c r="G573" s="149"/>
      <c r="H573" s="125"/>
    </row>
    <row r="574" spans="1:8" ht="12.75" hidden="1">
      <c r="A574" s="28"/>
      <c r="B574" s="28"/>
      <c r="C574" s="28"/>
      <c r="D574" s="140"/>
      <c r="E574" s="149"/>
      <c r="F574" s="149"/>
      <c r="G574" s="149"/>
      <c r="H574" s="125"/>
    </row>
    <row r="575" spans="1:8" ht="12.75" hidden="1">
      <c r="A575" s="28"/>
      <c r="B575" s="28"/>
      <c r="C575" s="28"/>
      <c r="D575" s="140"/>
      <c r="E575" s="149"/>
      <c r="F575" s="149"/>
      <c r="G575" s="149"/>
      <c r="H575" s="125"/>
    </row>
    <row r="576" spans="1:8" ht="12.75" hidden="1">
      <c r="A576" s="28"/>
      <c r="B576" s="28"/>
      <c r="C576" s="28"/>
      <c r="D576" s="140"/>
      <c r="E576" s="149"/>
      <c r="F576" s="125"/>
      <c r="G576" s="149"/>
      <c r="H576" s="125"/>
    </row>
    <row r="577" spans="1:8" ht="12.75" hidden="1">
      <c r="A577" s="28"/>
      <c r="B577" s="28"/>
      <c r="C577" s="28"/>
      <c r="D577" s="140"/>
      <c r="E577" s="149"/>
      <c r="F577" s="125"/>
      <c r="G577" s="149"/>
      <c r="H577" s="125"/>
    </row>
    <row r="578" spans="1:8" ht="12.75" hidden="1">
      <c r="A578" s="28"/>
      <c r="B578" s="28"/>
      <c r="C578" s="28"/>
      <c r="D578" s="140"/>
      <c r="E578" s="149"/>
      <c r="F578" s="125"/>
      <c r="G578" s="149"/>
      <c r="H578" s="125"/>
    </row>
    <row r="579" spans="1:8" ht="12.75" hidden="1">
      <c r="A579" s="28"/>
      <c r="B579" s="28"/>
      <c r="C579" s="28"/>
      <c r="D579" s="140"/>
      <c r="E579" s="149"/>
      <c r="F579" s="125"/>
      <c r="G579" s="149"/>
      <c r="H579" s="125"/>
    </row>
    <row r="580" spans="1:8" ht="12.75" hidden="1">
      <c r="A580" s="28"/>
      <c r="B580" s="28"/>
      <c r="C580" s="28"/>
      <c r="D580" s="140"/>
      <c r="E580" s="149"/>
      <c r="F580" s="125"/>
      <c r="G580" s="149"/>
      <c r="H580" s="125"/>
    </row>
    <row r="581" spans="1:8" ht="12.75" hidden="1">
      <c r="A581" s="28"/>
      <c r="B581" s="28"/>
      <c r="C581" s="28"/>
      <c r="D581" s="140"/>
      <c r="E581" s="149"/>
      <c r="F581" s="125"/>
      <c r="G581" s="149"/>
      <c r="H581" s="125"/>
    </row>
    <row r="582" spans="1:8" s="48" customFormat="1" ht="27" customHeight="1">
      <c r="A582" s="141"/>
      <c r="B582" s="141"/>
      <c r="C582" s="141"/>
      <c r="D582" s="142"/>
      <c r="E582" s="150"/>
      <c r="F582" s="150"/>
      <c r="G582" s="150"/>
      <c r="H582" s="150"/>
    </row>
    <row r="583" spans="1:8" ht="29.25" customHeight="1">
      <c r="A583" s="28"/>
      <c r="B583" s="28"/>
      <c r="C583" s="28"/>
      <c r="D583" s="140"/>
      <c r="E583" s="149"/>
      <c r="F583" s="149"/>
      <c r="G583" s="149"/>
      <c r="H583" s="149"/>
    </row>
    <row r="584" spans="1:8" ht="17.25" customHeight="1">
      <c r="A584" s="28"/>
      <c r="B584" s="28"/>
      <c r="C584" s="28"/>
      <c r="D584" s="140"/>
      <c r="E584" s="149"/>
      <c r="F584" s="149"/>
      <c r="G584" s="149"/>
      <c r="H584" s="149"/>
    </row>
    <row r="585" spans="1:8" ht="12.75">
      <c r="A585" s="28"/>
      <c r="B585" s="28"/>
      <c r="C585" s="28"/>
      <c r="D585" s="140"/>
      <c r="E585" s="149"/>
      <c r="F585" s="149"/>
      <c r="G585" s="149"/>
      <c r="H585" s="149"/>
    </row>
    <row r="586" spans="1:8" ht="12" customHeight="1">
      <c r="A586" s="28"/>
      <c r="B586" s="28"/>
      <c r="C586" s="28"/>
      <c r="D586" s="140"/>
      <c r="E586" s="149"/>
      <c r="F586" s="149"/>
      <c r="G586" s="149"/>
      <c r="H586" s="149"/>
    </row>
    <row r="587" spans="1:8" ht="12.75" hidden="1">
      <c r="A587" s="28"/>
      <c r="B587" s="28"/>
      <c r="C587" s="28"/>
      <c r="D587" s="140"/>
      <c r="E587" s="149"/>
      <c r="F587" s="125"/>
      <c r="G587" s="149"/>
      <c r="H587" s="125"/>
    </row>
    <row r="588" spans="1:8" ht="12.75" hidden="1">
      <c r="A588" s="28"/>
      <c r="B588" s="28"/>
      <c r="C588" s="28"/>
      <c r="D588" s="140"/>
      <c r="E588" s="149"/>
      <c r="F588" s="149"/>
      <c r="G588" s="149"/>
      <c r="H588" s="125"/>
    </row>
    <row r="589" spans="1:8" ht="12.75" hidden="1">
      <c r="A589" s="28"/>
      <c r="B589" s="28"/>
      <c r="C589" s="28"/>
      <c r="D589" s="140"/>
      <c r="E589" s="149"/>
      <c r="F589" s="125"/>
      <c r="G589" s="149"/>
      <c r="H589" s="125"/>
    </row>
    <row r="590" spans="1:8" ht="12.75" hidden="1">
      <c r="A590" s="28"/>
      <c r="B590" s="28"/>
      <c r="C590" s="28"/>
      <c r="D590" s="140"/>
      <c r="E590" s="149"/>
      <c r="F590" s="125"/>
      <c r="G590" s="149"/>
      <c r="H590" s="125"/>
    </row>
    <row r="591" spans="1:8" ht="12.75" hidden="1">
      <c r="A591" s="28"/>
      <c r="B591" s="28"/>
      <c r="C591" s="28"/>
      <c r="D591" s="140"/>
      <c r="E591" s="125"/>
      <c r="F591" s="125"/>
      <c r="G591" s="125"/>
      <c r="H591" s="125"/>
    </row>
    <row r="592" spans="1:8" ht="12.75" hidden="1">
      <c r="A592" s="28"/>
      <c r="B592" s="28"/>
      <c r="C592" s="28"/>
      <c r="D592" s="140"/>
      <c r="E592" s="125"/>
      <c r="F592" s="125"/>
      <c r="G592" s="125"/>
      <c r="H592" s="125"/>
    </row>
    <row r="593" spans="1:8" ht="12.75" hidden="1">
      <c r="A593" s="28"/>
      <c r="B593" s="28"/>
      <c r="C593" s="28"/>
      <c r="D593" s="140"/>
      <c r="E593" s="125"/>
      <c r="F593" s="125"/>
      <c r="G593" s="149"/>
      <c r="H593" s="125"/>
    </row>
    <row r="594" spans="1:8" ht="12.75" hidden="1">
      <c r="A594" s="28"/>
      <c r="B594" s="28"/>
      <c r="C594" s="28"/>
      <c r="D594" s="140"/>
      <c r="E594" s="125"/>
      <c r="F594" s="125"/>
      <c r="G594" s="149"/>
      <c r="H594" s="125"/>
    </row>
    <row r="595" spans="1:8" ht="12.75" hidden="1">
      <c r="A595" s="28"/>
      <c r="B595" s="28"/>
      <c r="C595" s="28"/>
      <c r="D595" s="140"/>
      <c r="E595" s="125"/>
      <c r="F595" s="125"/>
      <c r="G595" s="125"/>
      <c r="H595" s="125"/>
    </row>
    <row r="596" spans="1:8" ht="12.75" hidden="1">
      <c r="A596" s="28"/>
      <c r="B596" s="28"/>
      <c r="C596" s="28"/>
      <c r="D596" s="140"/>
      <c r="E596" s="125"/>
      <c r="F596" s="125"/>
      <c r="G596" s="125"/>
      <c r="H596" s="125"/>
    </row>
    <row r="597" spans="1:8" ht="12.75" hidden="1">
      <c r="A597" s="28"/>
      <c r="B597" s="28"/>
      <c r="C597" s="28"/>
      <c r="D597" s="140"/>
      <c r="E597" s="125"/>
      <c r="F597" s="125"/>
      <c r="G597" s="125"/>
      <c r="H597" s="125"/>
    </row>
    <row r="598" spans="1:8" ht="12.75" hidden="1">
      <c r="A598" s="28"/>
      <c r="B598" s="28"/>
      <c r="C598" s="28"/>
      <c r="D598" s="140"/>
      <c r="E598" s="125"/>
      <c r="F598" s="125"/>
      <c r="G598" s="125"/>
      <c r="H598" s="125"/>
    </row>
    <row r="599" spans="1:8" s="58" customFormat="1" ht="19.5" customHeight="1">
      <c r="A599" s="146"/>
      <c r="B599" s="146"/>
      <c r="C599" s="146"/>
      <c r="D599" s="147"/>
      <c r="E599" s="152"/>
      <c r="F599" s="152"/>
      <c r="G599" s="152"/>
      <c r="H599" s="152"/>
    </row>
    <row r="600" spans="1:8" ht="12.75" hidden="1">
      <c r="A600" s="28"/>
      <c r="B600" s="28"/>
      <c r="C600" s="28"/>
      <c r="D600" s="140"/>
      <c r="E600" s="149"/>
      <c r="F600" s="149"/>
      <c r="G600" s="149"/>
      <c r="H600" s="125"/>
    </row>
    <row r="601" spans="1:8" ht="2.25" customHeight="1" hidden="1">
      <c r="A601" s="28"/>
      <c r="B601" s="28"/>
      <c r="C601" s="28"/>
      <c r="D601" s="140"/>
      <c r="E601" s="149"/>
      <c r="F601" s="149"/>
      <c r="G601" s="149"/>
      <c r="H601" s="125"/>
    </row>
    <row r="602" spans="1:8" ht="15.75" customHeight="1" hidden="1">
      <c r="A602" s="28"/>
      <c r="B602" s="28"/>
      <c r="C602" s="28"/>
      <c r="D602" s="140"/>
      <c r="E602" s="149"/>
      <c r="F602" s="149"/>
      <c r="G602" s="149"/>
      <c r="H602" s="125"/>
    </row>
    <row r="603" spans="1:8" ht="16.5" customHeight="1" hidden="1">
      <c r="A603" s="28"/>
      <c r="B603" s="28"/>
      <c r="C603" s="28"/>
      <c r="D603" s="140"/>
      <c r="E603" s="149"/>
      <c r="F603" s="149"/>
      <c r="G603" s="149"/>
      <c r="H603" s="125"/>
    </row>
    <row r="604" spans="1:8" ht="16.5" customHeight="1" hidden="1">
      <c r="A604" s="28"/>
      <c r="B604" s="28"/>
      <c r="C604" s="28"/>
      <c r="D604" s="140"/>
      <c r="E604" s="149"/>
      <c r="F604" s="149"/>
      <c r="G604" s="149"/>
      <c r="H604" s="125"/>
    </row>
    <row r="605" spans="1:8" ht="16.5" customHeight="1" hidden="1">
      <c r="A605" s="28"/>
      <c r="B605" s="28"/>
      <c r="C605" s="28"/>
      <c r="D605" s="140"/>
      <c r="E605" s="149"/>
      <c r="F605" s="149"/>
      <c r="G605" s="149"/>
      <c r="H605" s="125"/>
    </row>
    <row r="606" spans="1:8" ht="17.25" customHeight="1" hidden="1">
      <c r="A606" s="28"/>
      <c r="B606" s="28"/>
      <c r="C606" s="28"/>
      <c r="D606" s="140"/>
      <c r="E606" s="149"/>
      <c r="F606" s="125"/>
      <c r="G606" s="149"/>
      <c r="H606" s="125"/>
    </row>
    <row r="607" spans="1:8" ht="17.25" customHeight="1" hidden="1">
      <c r="A607" s="28"/>
      <c r="B607" s="28"/>
      <c r="C607" s="28"/>
      <c r="D607" s="140"/>
      <c r="E607" s="149"/>
      <c r="F607" s="125"/>
      <c r="G607" s="149"/>
      <c r="H607" s="125"/>
    </row>
    <row r="608" spans="1:8" ht="14.25" customHeight="1" hidden="1">
      <c r="A608" s="28"/>
      <c r="B608" s="28"/>
      <c r="C608" s="28"/>
      <c r="D608" s="140"/>
      <c r="E608" s="149"/>
      <c r="F608" s="125"/>
      <c r="G608" s="149"/>
      <c r="H608" s="125"/>
    </row>
    <row r="609" spans="1:8" s="48" customFormat="1" ht="12.75">
      <c r="A609" s="141"/>
      <c r="B609" s="141"/>
      <c r="C609" s="141"/>
      <c r="D609" s="142"/>
      <c r="E609" s="150"/>
      <c r="F609" s="150"/>
      <c r="G609" s="150"/>
      <c r="H609" s="150"/>
    </row>
    <row r="610" spans="1:8" ht="15" customHeight="1">
      <c r="A610" s="28"/>
      <c r="B610" s="28"/>
      <c r="C610" s="28"/>
      <c r="D610" s="140"/>
      <c r="E610" s="149"/>
      <c r="F610" s="149"/>
      <c r="G610" s="149"/>
      <c r="H610" s="149"/>
    </row>
    <row r="611" spans="1:8" ht="18" customHeight="1">
      <c r="A611" s="28"/>
      <c r="B611" s="28"/>
      <c r="C611" s="28"/>
      <c r="D611" s="140"/>
      <c r="E611" s="149"/>
      <c r="F611" s="149"/>
      <c r="G611" s="149"/>
      <c r="H611" s="149"/>
    </row>
    <row r="612" spans="1:8" ht="12.75">
      <c r="A612" s="28"/>
      <c r="B612" s="28"/>
      <c r="C612" s="28"/>
      <c r="D612" s="140"/>
      <c r="E612" s="149"/>
      <c r="F612" s="149"/>
      <c r="G612" s="149"/>
      <c r="H612" s="149"/>
    </row>
    <row r="613" spans="1:8" ht="29.25" customHeight="1">
      <c r="A613" s="28"/>
      <c r="B613" s="28"/>
      <c r="C613" s="28"/>
      <c r="D613" s="140"/>
      <c r="E613" s="149"/>
      <c r="F613" s="149"/>
      <c r="G613" s="149"/>
      <c r="H613" s="149"/>
    </row>
    <row r="614" spans="1:8" ht="29.25" customHeight="1">
      <c r="A614" s="28"/>
      <c r="B614" s="28"/>
      <c r="C614" s="28"/>
      <c r="D614" s="140"/>
      <c r="E614" s="149"/>
      <c r="F614" s="149"/>
      <c r="G614" s="149"/>
      <c r="H614" s="149"/>
    </row>
    <row r="615" spans="1:8" ht="38.25" customHeight="1">
      <c r="A615" s="28"/>
      <c r="B615" s="28"/>
      <c r="C615" s="28"/>
      <c r="D615" s="140"/>
      <c r="E615" s="149"/>
      <c r="F615" s="149"/>
      <c r="G615" s="149"/>
      <c r="H615" s="149"/>
    </row>
    <row r="616" spans="1:8" ht="17.25" customHeight="1">
      <c r="A616" s="28"/>
      <c r="B616" s="28"/>
      <c r="C616" s="28"/>
      <c r="D616" s="140"/>
      <c r="E616" s="149"/>
      <c r="F616" s="149"/>
      <c r="G616" s="149"/>
      <c r="H616" s="149"/>
    </row>
    <row r="617" spans="1:8" ht="50.25" customHeight="1">
      <c r="A617" s="28"/>
      <c r="B617" s="28"/>
      <c r="C617" s="28"/>
      <c r="D617" s="140"/>
      <c r="E617" s="149"/>
      <c r="F617" s="149"/>
      <c r="G617" s="149"/>
      <c r="H617" s="149"/>
    </row>
    <row r="618" spans="1:8" ht="15.75" customHeight="1">
      <c r="A618" s="28"/>
      <c r="B618" s="28"/>
      <c r="C618" s="28"/>
      <c r="D618" s="140"/>
      <c r="E618" s="149"/>
      <c r="F618" s="149"/>
      <c r="G618" s="149"/>
      <c r="H618" s="149"/>
    </row>
    <row r="619" spans="1:8" s="48" customFormat="1" ht="12.75">
      <c r="A619" s="141"/>
      <c r="B619" s="141"/>
      <c r="C619" s="141"/>
      <c r="D619" s="142"/>
      <c r="E619" s="150"/>
      <c r="F619" s="150"/>
      <c r="G619" s="150"/>
      <c r="H619" s="150"/>
    </row>
    <row r="620" spans="1:8" s="48" customFormat="1" ht="12.75">
      <c r="A620" s="141"/>
      <c r="B620" s="252"/>
      <c r="C620" s="141"/>
      <c r="D620" s="253"/>
      <c r="E620" s="254"/>
      <c r="F620" s="254"/>
      <c r="G620" s="254"/>
      <c r="H620" s="254"/>
    </row>
    <row r="621" spans="1:8" s="48" customFormat="1" ht="12.75">
      <c r="A621" s="141"/>
      <c r="B621" s="141"/>
      <c r="C621" s="252"/>
      <c r="D621" s="253"/>
      <c r="E621" s="254"/>
      <c r="F621" s="254"/>
      <c r="G621" s="254"/>
      <c r="H621" s="254"/>
    </row>
    <row r="622" spans="1:8" s="48" customFormat="1" ht="12.75">
      <c r="A622" s="141"/>
      <c r="B622" s="141"/>
      <c r="C622" s="141"/>
      <c r="D622" s="142"/>
      <c r="E622" s="150"/>
      <c r="F622" s="150"/>
      <c r="G622" s="150"/>
      <c r="H622" s="150"/>
    </row>
    <row r="623" spans="1:8" ht="29.25" customHeight="1">
      <c r="A623" s="28"/>
      <c r="B623" s="28"/>
      <c r="C623" s="28"/>
      <c r="D623" s="140"/>
      <c r="E623" s="149"/>
      <c r="F623" s="149"/>
      <c r="G623" s="149"/>
      <c r="H623" s="149"/>
    </row>
    <row r="624" spans="1:8" ht="18" customHeight="1">
      <c r="A624" s="28"/>
      <c r="B624" s="28"/>
      <c r="C624" s="28"/>
      <c r="D624" s="140"/>
      <c r="E624" s="149"/>
      <c r="F624" s="149"/>
      <c r="G624" s="149"/>
      <c r="H624" s="149"/>
    </row>
    <row r="625" spans="1:8" ht="15.75" customHeight="1">
      <c r="A625" s="28"/>
      <c r="B625" s="28"/>
      <c r="C625" s="28"/>
      <c r="D625" s="140"/>
      <c r="E625" s="149"/>
      <c r="F625" s="149"/>
      <c r="G625" s="149"/>
      <c r="H625" s="149"/>
    </row>
    <row r="626" spans="1:8" ht="14.25" customHeight="1">
      <c r="A626" s="28"/>
      <c r="B626" s="28"/>
      <c r="C626" s="28"/>
      <c r="D626" s="140"/>
      <c r="E626" s="149"/>
      <c r="F626" s="149"/>
      <c r="G626" s="149"/>
      <c r="H626" s="149"/>
    </row>
    <row r="627" spans="1:8" ht="12.75" hidden="1">
      <c r="A627" s="28"/>
      <c r="B627" s="28"/>
      <c r="C627" s="28"/>
      <c r="D627" s="140"/>
      <c r="E627" s="149"/>
      <c r="F627" s="149"/>
      <c r="G627" s="149"/>
      <c r="H627" s="125"/>
    </row>
    <row r="628" spans="1:8" ht="12.75" hidden="1">
      <c r="A628" s="28"/>
      <c r="B628" s="28"/>
      <c r="C628" s="28"/>
      <c r="D628" s="140"/>
      <c r="E628" s="149"/>
      <c r="F628" s="149"/>
      <c r="G628" s="149"/>
      <c r="H628" s="125"/>
    </row>
    <row r="629" spans="1:8" ht="12.75" hidden="1">
      <c r="A629" s="28"/>
      <c r="B629" s="28"/>
      <c r="C629" s="28"/>
      <c r="D629" s="140"/>
      <c r="E629" s="149"/>
      <c r="F629" s="149"/>
      <c r="G629" s="149"/>
      <c r="H629" s="125"/>
    </row>
    <row r="630" spans="1:8" ht="12.75" hidden="1">
      <c r="A630" s="28"/>
      <c r="B630" s="28"/>
      <c r="C630" s="28"/>
      <c r="D630" s="140"/>
      <c r="E630" s="149"/>
      <c r="F630" s="125"/>
      <c r="G630" s="149"/>
      <c r="H630" s="125"/>
    </row>
    <row r="631" spans="1:8" ht="12.75" hidden="1">
      <c r="A631" s="28"/>
      <c r="B631" s="28"/>
      <c r="C631" s="28"/>
      <c r="D631" s="140"/>
      <c r="E631" s="125"/>
      <c r="F631" s="125"/>
      <c r="G631" s="125"/>
      <c r="H631" s="125"/>
    </row>
    <row r="632" spans="1:8" ht="12.75" hidden="1">
      <c r="A632" s="28"/>
      <c r="B632" s="28"/>
      <c r="C632" s="28"/>
      <c r="D632" s="140"/>
      <c r="E632" s="149"/>
      <c r="F632" s="125"/>
      <c r="G632" s="149"/>
      <c r="H632" s="125"/>
    </row>
    <row r="633" spans="1:8" ht="12.75" hidden="1">
      <c r="A633" s="28"/>
      <c r="B633" s="28"/>
      <c r="C633" s="28"/>
      <c r="D633" s="140"/>
      <c r="E633" s="149"/>
      <c r="F633" s="125"/>
      <c r="G633" s="149"/>
      <c r="H633" s="125"/>
    </row>
    <row r="634" spans="1:8" ht="12.75" hidden="1">
      <c r="A634" s="28"/>
      <c r="B634" s="28"/>
      <c r="C634" s="28"/>
      <c r="D634" s="140"/>
      <c r="E634" s="149"/>
      <c r="F634" s="125"/>
      <c r="G634" s="149"/>
      <c r="H634" s="125"/>
    </row>
    <row r="635" spans="1:8" ht="12.75" hidden="1">
      <c r="A635" s="28"/>
      <c r="B635" s="28"/>
      <c r="C635" s="28"/>
      <c r="D635" s="140"/>
      <c r="E635" s="149"/>
      <c r="F635" s="125"/>
      <c r="G635" s="149"/>
      <c r="H635" s="125"/>
    </row>
    <row r="636" spans="1:8" ht="12.75" hidden="1">
      <c r="A636" s="28"/>
      <c r="B636" s="28"/>
      <c r="C636" s="28"/>
      <c r="D636" s="140"/>
      <c r="E636" s="149"/>
      <c r="F636" s="125"/>
      <c r="G636" s="149"/>
      <c r="H636" s="125"/>
    </row>
    <row r="637" spans="1:8" ht="12.75" hidden="1">
      <c r="A637" s="28"/>
      <c r="B637" s="28"/>
      <c r="C637" s="28"/>
      <c r="D637" s="140"/>
      <c r="E637" s="149"/>
      <c r="F637" s="149"/>
      <c r="G637" s="149"/>
      <c r="H637" s="125"/>
    </row>
    <row r="638" spans="1:8" ht="12.75" hidden="1">
      <c r="A638" s="28"/>
      <c r="B638" s="28"/>
      <c r="C638" s="28"/>
      <c r="D638" s="140"/>
      <c r="E638" s="149"/>
      <c r="F638" s="149"/>
      <c r="G638" s="149"/>
      <c r="H638" s="125"/>
    </row>
    <row r="639" spans="1:8" ht="12.75" hidden="1">
      <c r="A639" s="28"/>
      <c r="B639" s="28"/>
      <c r="C639" s="28"/>
      <c r="D639" s="140"/>
      <c r="E639" s="149"/>
      <c r="F639" s="149"/>
      <c r="G639" s="149"/>
      <c r="H639" s="125"/>
    </row>
    <row r="640" spans="1:8" ht="12.75" hidden="1">
      <c r="A640" s="28"/>
      <c r="B640" s="28"/>
      <c r="C640" s="28"/>
      <c r="D640" s="140"/>
      <c r="E640" s="149"/>
      <c r="F640" s="149"/>
      <c r="G640" s="149"/>
      <c r="H640" s="125"/>
    </row>
    <row r="641" spans="1:8" ht="12.75" hidden="1">
      <c r="A641" s="28"/>
      <c r="B641" s="28"/>
      <c r="C641" s="28"/>
      <c r="D641" s="140"/>
      <c r="E641" s="125"/>
      <c r="F641" s="125"/>
      <c r="G641" s="125"/>
      <c r="H641" s="125"/>
    </row>
    <row r="642" spans="1:8" ht="12.75" hidden="1">
      <c r="A642" s="28"/>
      <c r="B642" s="28"/>
      <c r="C642" s="28"/>
      <c r="D642" s="140"/>
      <c r="E642" s="149"/>
      <c r="F642" s="125"/>
      <c r="G642" s="149"/>
      <c r="H642" s="125"/>
    </row>
    <row r="643" spans="1:8" ht="12.75" hidden="1">
      <c r="A643" s="28"/>
      <c r="B643" s="28"/>
      <c r="C643" s="28"/>
      <c r="D643" s="140"/>
      <c r="E643" s="149"/>
      <c r="F643" s="125"/>
      <c r="G643" s="149"/>
      <c r="H643" s="125"/>
    </row>
    <row r="644" spans="1:8" ht="12.75" hidden="1">
      <c r="A644" s="28"/>
      <c r="B644" s="28"/>
      <c r="C644" s="28"/>
      <c r="D644" s="140"/>
      <c r="E644" s="149"/>
      <c r="F644" s="125"/>
      <c r="G644" s="149"/>
      <c r="H644" s="125"/>
    </row>
    <row r="645" spans="1:8" ht="0.75" customHeight="1" hidden="1">
      <c r="A645" s="28"/>
      <c r="B645" s="28"/>
      <c r="C645" s="28"/>
      <c r="D645" s="140"/>
      <c r="E645" s="149"/>
      <c r="F645" s="125"/>
      <c r="G645" s="149"/>
      <c r="H645" s="125"/>
    </row>
    <row r="646" spans="1:8" ht="12.75" hidden="1">
      <c r="A646" s="28"/>
      <c r="B646" s="28"/>
      <c r="C646" s="28"/>
      <c r="D646" s="140"/>
      <c r="E646" s="149"/>
      <c r="F646" s="149"/>
      <c r="G646" s="149"/>
      <c r="H646" s="125"/>
    </row>
    <row r="647" spans="1:8" ht="12.75" hidden="1">
      <c r="A647" s="28"/>
      <c r="B647" s="28"/>
      <c r="C647" s="28"/>
      <c r="D647" s="140"/>
      <c r="E647" s="149"/>
      <c r="F647" s="149"/>
      <c r="G647" s="149"/>
      <c r="H647" s="125"/>
    </row>
    <row r="648" spans="1:8" ht="12.75" hidden="1">
      <c r="A648" s="28"/>
      <c r="B648" s="28"/>
      <c r="C648" s="28"/>
      <c r="D648" s="140"/>
      <c r="E648" s="149"/>
      <c r="F648" s="149"/>
      <c r="G648" s="149"/>
      <c r="H648" s="125"/>
    </row>
    <row r="649" spans="1:8" ht="12.75" hidden="1">
      <c r="A649" s="28"/>
      <c r="B649" s="28"/>
      <c r="C649" s="28"/>
      <c r="D649" s="140"/>
      <c r="E649" s="125"/>
      <c r="F649" s="125"/>
      <c r="G649" s="125"/>
      <c r="H649" s="125"/>
    </row>
    <row r="650" spans="1:8" ht="12.75" hidden="1">
      <c r="A650" s="28"/>
      <c r="B650" s="28"/>
      <c r="C650" s="28"/>
      <c r="D650" s="140"/>
      <c r="E650" s="125"/>
      <c r="F650" s="125"/>
      <c r="G650" s="125"/>
      <c r="H650" s="125"/>
    </row>
    <row r="651" spans="1:8" ht="12.75" hidden="1">
      <c r="A651" s="28"/>
      <c r="B651" s="28"/>
      <c r="C651" s="28"/>
      <c r="D651" s="140"/>
      <c r="E651" s="149"/>
      <c r="F651" s="125"/>
      <c r="G651" s="149"/>
      <c r="H651" s="125"/>
    </row>
    <row r="652" spans="1:8" ht="12.75" hidden="1">
      <c r="A652" s="28"/>
      <c r="B652" s="28"/>
      <c r="C652" s="28"/>
      <c r="D652" s="140"/>
      <c r="E652" s="149"/>
      <c r="F652" s="125"/>
      <c r="G652" s="149"/>
      <c r="H652" s="125"/>
    </row>
    <row r="653" spans="1:8" ht="12.75" hidden="1">
      <c r="A653" s="28"/>
      <c r="B653" s="28"/>
      <c r="C653" s="28"/>
      <c r="D653" s="140"/>
      <c r="E653" s="149"/>
      <c r="F653" s="125"/>
      <c r="G653" s="149"/>
      <c r="H653" s="125"/>
    </row>
    <row r="654" spans="1:8" ht="12.75" hidden="1">
      <c r="A654" s="28"/>
      <c r="B654" s="28"/>
      <c r="C654" s="28"/>
      <c r="D654" s="140"/>
      <c r="E654" s="149"/>
      <c r="F654" s="125"/>
      <c r="G654" s="149"/>
      <c r="H654" s="125"/>
    </row>
    <row r="655" spans="1:8" ht="12.75" hidden="1">
      <c r="A655" s="28"/>
      <c r="B655" s="28"/>
      <c r="C655" s="28"/>
      <c r="D655" s="140"/>
      <c r="E655" s="125"/>
      <c r="F655" s="125"/>
      <c r="G655" s="125"/>
      <c r="H655" s="125"/>
    </row>
    <row r="656" spans="1:8" ht="12.75" hidden="1">
      <c r="A656" s="28"/>
      <c r="B656" s="28"/>
      <c r="C656" s="28"/>
      <c r="D656" s="140"/>
      <c r="E656" s="125"/>
      <c r="F656" s="125"/>
      <c r="G656" s="125"/>
      <c r="H656" s="125"/>
    </row>
    <row r="657" spans="1:8" ht="12.75" hidden="1">
      <c r="A657" s="28"/>
      <c r="B657" s="28"/>
      <c r="C657" s="28"/>
      <c r="D657" s="140"/>
      <c r="E657" s="125"/>
      <c r="F657" s="149"/>
      <c r="G657" s="149"/>
      <c r="H657" s="125"/>
    </row>
    <row r="658" spans="1:8" ht="12.75" hidden="1">
      <c r="A658" s="28"/>
      <c r="B658" s="28"/>
      <c r="C658" s="28"/>
      <c r="D658" s="140"/>
      <c r="E658" s="125"/>
      <c r="F658" s="149"/>
      <c r="G658" s="149"/>
      <c r="H658" s="125"/>
    </row>
    <row r="659" spans="1:8" ht="12.75" hidden="1">
      <c r="A659" s="28"/>
      <c r="B659" s="28"/>
      <c r="C659" s="28"/>
      <c r="D659" s="140"/>
      <c r="E659" s="125"/>
      <c r="F659" s="125"/>
      <c r="G659" s="125"/>
      <c r="H659" s="125"/>
    </row>
    <row r="660" spans="1:8" ht="12.75" hidden="1">
      <c r="A660" s="28"/>
      <c r="B660" s="28"/>
      <c r="C660" s="28"/>
      <c r="D660" s="140"/>
      <c r="E660" s="125"/>
      <c r="F660" s="125"/>
      <c r="G660" s="125"/>
      <c r="H660" s="125"/>
    </row>
    <row r="661" spans="1:8" ht="12.75" hidden="1">
      <c r="A661" s="28"/>
      <c r="B661" s="28"/>
      <c r="C661" s="28"/>
      <c r="D661" s="140"/>
      <c r="E661" s="125"/>
      <c r="F661" s="125"/>
      <c r="G661" s="125"/>
      <c r="H661" s="125"/>
    </row>
    <row r="662" spans="1:8" ht="12.75" hidden="1">
      <c r="A662" s="28"/>
      <c r="B662" s="28"/>
      <c r="C662" s="28"/>
      <c r="D662" s="140"/>
      <c r="E662" s="125"/>
      <c r="F662" s="125"/>
      <c r="G662" s="125"/>
      <c r="H662" s="125"/>
    </row>
    <row r="663" spans="1:8" ht="12.75" hidden="1">
      <c r="A663" s="28"/>
      <c r="B663" s="28"/>
      <c r="C663" s="28"/>
      <c r="D663" s="140"/>
      <c r="E663" s="149"/>
      <c r="F663" s="125"/>
      <c r="G663" s="149"/>
      <c r="H663" s="125"/>
    </row>
    <row r="664" spans="1:8" ht="12.75" hidden="1">
      <c r="A664" s="28"/>
      <c r="B664" s="28"/>
      <c r="C664" s="28"/>
      <c r="D664" s="140"/>
      <c r="E664" s="149"/>
      <c r="F664" s="125"/>
      <c r="G664" s="149"/>
      <c r="H664" s="125"/>
    </row>
    <row r="665" spans="1:8" ht="12.75" hidden="1">
      <c r="A665" s="28"/>
      <c r="B665" s="28"/>
      <c r="C665" s="28"/>
      <c r="D665" s="140"/>
      <c r="E665" s="149"/>
      <c r="F665" s="125"/>
      <c r="G665" s="149"/>
      <c r="H665" s="125"/>
    </row>
    <row r="666" spans="1:8" ht="12.75">
      <c r="A666" s="28"/>
      <c r="B666" s="28"/>
      <c r="C666" s="28"/>
      <c r="D666" s="140"/>
      <c r="E666" s="149"/>
      <c r="F666" s="125"/>
      <c r="G666" s="149"/>
      <c r="H666" s="125"/>
    </row>
    <row r="667" spans="1:8" ht="12.75">
      <c r="A667" s="28"/>
      <c r="B667" s="28"/>
      <c r="C667" s="28"/>
      <c r="D667" s="140"/>
      <c r="E667" s="149"/>
      <c r="F667" s="125"/>
      <c r="G667" s="149"/>
      <c r="H667" s="125"/>
    </row>
    <row r="668" spans="1:8" s="58" customFormat="1" ht="12.75">
      <c r="A668" s="146"/>
      <c r="B668" s="146"/>
      <c r="C668" s="146"/>
      <c r="D668" s="147"/>
      <c r="E668" s="152"/>
      <c r="F668" s="152"/>
      <c r="G668" s="152"/>
      <c r="H668" s="152"/>
    </row>
    <row r="669" spans="1:8" s="48" customFormat="1" ht="12.75">
      <c r="A669" s="141"/>
      <c r="B669" s="141"/>
      <c r="C669" s="141"/>
      <c r="D669" s="142"/>
      <c r="E669" s="150"/>
      <c r="F669" s="150"/>
      <c r="G669" s="150"/>
      <c r="H669" s="150"/>
    </row>
    <row r="670" spans="1:8" ht="12.75">
      <c r="A670" s="28"/>
      <c r="B670" s="28"/>
      <c r="C670" s="28"/>
      <c r="D670" s="140"/>
      <c r="E670" s="149"/>
      <c r="F670" s="149"/>
      <c r="G670" s="149"/>
      <c r="H670" s="149"/>
    </row>
    <row r="671" spans="1:8" ht="29.25" customHeight="1">
      <c r="A671" s="28"/>
      <c r="B671" s="28"/>
      <c r="C671" s="28"/>
      <c r="D671" s="140"/>
      <c r="E671" s="149"/>
      <c r="F671" s="149"/>
      <c r="G671" s="149"/>
      <c r="H671" s="149"/>
    </row>
    <row r="672" spans="1:8" ht="12.75">
      <c r="A672" s="28"/>
      <c r="B672" s="28"/>
      <c r="C672" s="28"/>
      <c r="D672" s="140"/>
      <c r="E672" s="158"/>
      <c r="F672" s="158"/>
      <c r="G672" s="158"/>
      <c r="H672" s="158"/>
    </row>
    <row r="673" spans="1:8" ht="12.75" hidden="1">
      <c r="A673" s="28"/>
      <c r="B673" s="28"/>
      <c r="C673" s="28"/>
      <c r="D673" s="140"/>
      <c r="E673" s="149"/>
      <c r="F673" s="149"/>
      <c r="G673" s="149"/>
      <c r="H673" s="125"/>
    </row>
    <row r="674" spans="1:8" ht="12.75" hidden="1">
      <c r="A674" s="28"/>
      <c r="B674" s="28"/>
      <c r="C674" s="28"/>
      <c r="D674" s="140"/>
      <c r="E674" s="149"/>
      <c r="F674" s="149"/>
      <c r="G674" s="149"/>
      <c r="H674" s="125"/>
    </row>
    <row r="675" spans="1:8" ht="12.75" hidden="1">
      <c r="A675" s="28"/>
      <c r="B675" s="28"/>
      <c r="C675" s="28"/>
      <c r="D675" s="140"/>
      <c r="E675" s="149"/>
      <c r="F675" s="149"/>
      <c r="G675" s="149"/>
      <c r="H675" s="125"/>
    </row>
    <row r="676" spans="1:8" ht="12.75" hidden="1">
      <c r="A676" s="28"/>
      <c r="B676" s="28"/>
      <c r="C676" s="28"/>
      <c r="D676" s="140"/>
      <c r="E676" s="149"/>
      <c r="F676" s="149"/>
      <c r="G676" s="149"/>
      <c r="H676" s="125"/>
    </row>
    <row r="677" spans="1:8" ht="12.75" hidden="1">
      <c r="A677" s="28"/>
      <c r="B677" s="28"/>
      <c r="C677" s="28"/>
      <c r="D677" s="140"/>
      <c r="E677" s="149"/>
      <c r="F677" s="149"/>
      <c r="G677" s="149"/>
      <c r="H677" s="125"/>
    </row>
    <row r="678" spans="1:8" ht="12.75" hidden="1">
      <c r="A678" s="28"/>
      <c r="B678" s="28"/>
      <c r="C678" s="28"/>
      <c r="D678" s="140"/>
      <c r="E678" s="149"/>
      <c r="F678" s="149"/>
      <c r="G678" s="149"/>
      <c r="H678" s="125"/>
    </row>
    <row r="679" spans="1:8" ht="12.75" hidden="1">
      <c r="A679" s="28"/>
      <c r="B679" s="28"/>
      <c r="C679" s="28"/>
      <c r="D679" s="140"/>
      <c r="E679" s="125"/>
      <c r="F679" s="125"/>
      <c r="G679" s="125"/>
      <c r="H679" s="125"/>
    </row>
    <row r="680" spans="1:8" ht="12.75" hidden="1">
      <c r="A680" s="28"/>
      <c r="B680" s="28"/>
      <c r="C680" s="28"/>
      <c r="D680" s="140"/>
      <c r="E680" s="149"/>
      <c r="F680" s="149"/>
      <c r="G680" s="149"/>
      <c r="H680" s="125"/>
    </row>
    <row r="681" spans="1:8" ht="12.75" hidden="1">
      <c r="A681" s="28"/>
      <c r="B681" s="28"/>
      <c r="C681" s="28"/>
      <c r="D681" s="140"/>
      <c r="E681" s="149"/>
      <c r="F681" s="149"/>
      <c r="G681" s="149"/>
      <c r="H681" s="125"/>
    </row>
    <row r="682" spans="1:8" ht="12.75" hidden="1">
      <c r="A682" s="28"/>
      <c r="B682" s="28"/>
      <c r="C682" s="28"/>
      <c r="D682" s="140"/>
      <c r="E682" s="149"/>
      <c r="F682" s="149"/>
      <c r="G682" s="149"/>
      <c r="H682" s="125"/>
    </row>
    <row r="683" spans="1:8" ht="12.75" hidden="1">
      <c r="A683" s="28"/>
      <c r="B683" s="28"/>
      <c r="C683" s="28"/>
      <c r="D683" s="140"/>
      <c r="E683" s="149"/>
      <c r="F683" s="149"/>
      <c r="G683" s="149"/>
      <c r="H683" s="125"/>
    </row>
    <row r="684" spans="1:8" ht="12.75" hidden="1">
      <c r="A684" s="28"/>
      <c r="B684" s="28"/>
      <c r="C684" s="28"/>
      <c r="D684" s="140"/>
      <c r="E684" s="149"/>
      <c r="F684" s="125"/>
      <c r="G684" s="149"/>
      <c r="H684" s="125"/>
    </row>
    <row r="685" spans="1:8" ht="12.75" hidden="1">
      <c r="A685" s="28"/>
      <c r="B685" s="28"/>
      <c r="C685" s="28"/>
      <c r="D685" s="140"/>
      <c r="E685" s="149"/>
      <c r="F685" s="125"/>
      <c r="G685" s="149"/>
      <c r="H685" s="125"/>
    </row>
    <row r="686" spans="1:8" ht="12.75" hidden="1">
      <c r="A686" s="28"/>
      <c r="B686" s="28"/>
      <c r="C686" s="28"/>
      <c r="D686" s="140"/>
      <c r="E686" s="149"/>
      <c r="F686" s="149"/>
      <c r="G686" s="149"/>
      <c r="H686" s="125"/>
    </row>
    <row r="687" spans="1:8" ht="12.75" hidden="1">
      <c r="A687" s="28"/>
      <c r="B687" s="28"/>
      <c r="C687" s="28"/>
      <c r="D687" s="140"/>
      <c r="E687" s="149"/>
      <c r="F687" s="149"/>
      <c r="G687" s="149"/>
      <c r="H687" s="125"/>
    </row>
    <row r="688" spans="1:8" ht="12.75" hidden="1">
      <c r="A688" s="28"/>
      <c r="B688" s="28"/>
      <c r="C688" s="28"/>
      <c r="D688" s="140"/>
      <c r="E688" s="149"/>
      <c r="F688" s="149"/>
      <c r="G688" s="149"/>
      <c r="H688" s="125"/>
    </row>
    <row r="689" spans="1:8" ht="12.75" hidden="1">
      <c r="A689" s="28"/>
      <c r="B689" s="28"/>
      <c r="C689" s="28"/>
      <c r="D689" s="140"/>
      <c r="E689" s="149"/>
      <c r="F689" s="149"/>
      <c r="G689" s="149"/>
      <c r="H689" s="125"/>
    </row>
    <row r="690" spans="1:8" s="48" customFormat="1" ht="12.75">
      <c r="A690" s="141"/>
      <c r="B690" s="141"/>
      <c r="C690" s="141"/>
      <c r="D690" s="142"/>
      <c r="E690" s="150"/>
      <c r="F690" s="150"/>
      <c r="G690" s="150"/>
      <c r="H690" s="150"/>
    </row>
    <row r="691" spans="1:8" ht="12.75" hidden="1">
      <c r="A691" s="28"/>
      <c r="B691" s="28"/>
      <c r="C691" s="28"/>
      <c r="D691" s="140"/>
      <c r="E691" s="149"/>
      <c r="F691" s="149"/>
      <c r="G691" s="149"/>
      <c r="H691" s="125"/>
    </row>
    <row r="692" spans="1:8" ht="12.75" hidden="1">
      <c r="A692" s="28"/>
      <c r="B692" s="28"/>
      <c r="C692" s="28"/>
      <c r="D692" s="140"/>
      <c r="E692" s="149"/>
      <c r="F692" s="149"/>
      <c r="G692" s="149"/>
      <c r="H692" s="125"/>
    </row>
    <row r="693" spans="1:8" ht="12.75" hidden="1">
      <c r="A693" s="28"/>
      <c r="B693" s="28"/>
      <c r="C693" s="28"/>
      <c r="D693" s="140"/>
      <c r="E693" s="149"/>
      <c r="F693" s="149"/>
      <c r="G693" s="149"/>
      <c r="H693" s="125"/>
    </row>
    <row r="694" spans="1:8" ht="12.75" hidden="1">
      <c r="A694" s="28"/>
      <c r="B694" s="28"/>
      <c r="C694" s="28"/>
      <c r="D694" s="140"/>
      <c r="E694" s="149"/>
      <c r="F694" s="149"/>
      <c r="G694" s="149"/>
      <c r="H694" s="125"/>
    </row>
    <row r="695" spans="1:8" ht="12.75" hidden="1">
      <c r="A695" s="28"/>
      <c r="B695" s="28"/>
      <c r="C695" s="28"/>
      <c r="D695" s="140"/>
      <c r="E695" s="149"/>
      <c r="F695" s="149"/>
      <c r="G695" s="149"/>
      <c r="H695" s="125"/>
    </row>
    <row r="696" spans="1:8" ht="12.75" hidden="1">
      <c r="A696" s="28"/>
      <c r="B696" s="28"/>
      <c r="C696" s="28"/>
      <c r="D696" s="140"/>
      <c r="E696" s="149"/>
      <c r="F696" s="149"/>
      <c r="G696" s="149"/>
      <c r="H696" s="125"/>
    </row>
    <row r="697" spans="1:8" ht="12.75" hidden="1">
      <c r="A697" s="28"/>
      <c r="B697" s="28"/>
      <c r="C697" s="28"/>
      <c r="D697" s="140"/>
      <c r="E697" s="149"/>
      <c r="F697" s="125"/>
      <c r="G697" s="149"/>
      <c r="H697" s="125"/>
    </row>
    <row r="698" spans="1:8" ht="12.75" hidden="1">
      <c r="A698" s="28"/>
      <c r="B698" s="28"/>
      <c r="C698" s="28"/>
      <c r="D698" s="140"/>
      <c r="E698" s="149"/>
      <c r="F698" s="125"/>
      <c r="G698" s="149"/>
      <c r="H698" s="125"/>
    </row>
    <row r="699" spans="1:8" ht="12.75" hidden="1">
      <c r="A699" s="28"/>
      <c r="B699" s="28"/>
      <c r="C699" s="28"/>
      <c r="D699" s="140"/>
      <c r="E699" s="149"/>
      <c r="F699" s="125"/>
      <c r="G699" s="149"/>
      <c r="H699" s="125"/>
    </row>
    <row r="700" spans="1:8" ht="12.75">
      <c r="A700" s="28"/>
      <c r="B700" s="28"/>
      <c r="C700" s="28"/>
      <c r="D700" s="140"/>
      <c r="E700" s="110"/>
      <c r="F700" s="110"/>
      <c r="G700" s="110"/>
      <c r="H700" s="110"/>
    </row>
    <row r="701" spans="1:8" ht="12.75">
      <c r="A701" s="28"/>
      <c r="B701" s="28"/>
      <c r="C701" s="28"/>
      <c r="D701" s="140"/>
      <c r="E701" s="110"/>
      <c r="F701" s="110"/>
      <c r="G701" s="110"/>
      <c r="H701" s="110"/>
    </row>
    <row r="702" spans="1:8" ht="12.75">
      <c r="A702" s="28"/>
      <c r="B702" s="28"/>
      <c r="C702" s="28"/>
      <c r="D702" s="140"/>
      <c r="E702" s="110"/>
      <c r="F702" s="110"/>
      <c r="G702" s="110"/>
      <c r="H702" s="110"/>
    </row>
    <row r="703" spans="1:8" ht="59.25" customHeight="1">
      <c r="A703" s="28"/>
      <c r="B703" s="28"/>
      <c r="C703" s="28"/>
      <c r="D703" s="140"/>
      <c r="E703" s="158"/>
      <c r="F703" s="158"/>
      <c r="G703" s="158"/>
      <c r="H703" s="158"/>
    </row>
    <row r="704" spans="1:8" ht="59.25" customHeight="1">
      <c r="A704" s="28"/>
      <c r="B704" s="28"/>
      <c r="C704" s="28"/>
      <c r="D704" s="140"/>
      <c r="E704" s="149"/>
      <c r="F704" s="125"/>
      <c r="G704" s="149"/>
      <c r="H704" s="125"/>
    </row>
    <row r="705" spans="1:8" ht="12.75">
      <c r="A705" s="28"/>
      <c r="B705" s="28"/>
      <c r="C705" s="28"/>
      <c r="D705" s="140"/>
      <c r="E705" s="149"/>
      <c r="F705" s="125"/>
      <c r="G705" s="149"/>
      <c r="H705" s="125"/>
    </row>
    <row r="706" spans="1:8" ht="54.75" customHeight="1">
      <c r="A706" s="28"/>
      <c r="B706" s="28"/>
      <c r="C706" s="28"/>
      <c r="D706" s="140"/>
      <c r="E706" s="149"/>
      <c r="F706" s="149"/>
      <c r="G706" s="149"/>
      <c r="H706" s="149"/>
    </row>
    <row r="707" spans="1:8" ht="12.75" customHeight="1">
      <c r="A707" s="28"/>
      <c r="B707" s="28"/>
      <c r="C707" s="28"/>
      <c r="D707" s="140"/>
      <c r="E707" s="158"/>
      <c r="F707" s="158"/>
      <c r="G707" s="158"/>
      <c r="H707" s="158"/>
    </row>
    <row r="708" spans="1:8" ht="12.75" hidden="1">
      <c r="A708" s="28"/>
      <c r="B708" s="125"/>
      <c r="C708" s="125"/>
      <c r="D708" s="125"/>
      <c r="E708" s="125"/>
      <c r="F708" s="125"/>
      <c r="G708" s="125"/>
      <c r="H708" s="125"/>
    </row>
    <row r="709" spans="1:8" ht="12.75" hidden="1">
      <c r="A709" s="28"/>
      <c r="B709" s="125"/>
      <c r="C709" s="125"/>
      <c r="D709" s="125"/>
      <c r="E709" s="125"/>
      <c r="F709" s="125"/>
      <c r="G709" s="125"/>
      <c r="H709" s="125"/>
    </row>
    <row r="710" spans="1:8" ht="12.75" hidden="1">
      <c r="A710" s="28"/>
      <c r="B710" s="125"/>
      <c r="C710" s="125"/>
      <c r="D710" s="125"/>
      <c r="E710" s="125"/>
      <c r="F710" s="125"/>
      <c r="G710" s="125"/>
      <c r="H710" s="125"/>
    </row>
    <row r="711" spans="1:8" ht="12.75" hidden="1">
      <c r="A711" s="28"/>
      <c r="B711" s="125"/>
      <c r="C711" s="125"/>
      <c r="D711" s="125"/>
      <c r="E711" s="125"/>
      <c r="F711" s="125"/>
      <c r="G711" s="125"/>
      <c r="H711" s="125"/>
    </row>
    <row r="712" spans="1:8" ht="12.75" hidden="1">
      <c r="A712" s="28"/>
      <c r="B712" s="125"/>
      <c r="C712" s="125"/>
      <c r="D712" s="125"/>
      <c r="E712" s="125"/>
      <c r="F712" s="125"/>
      <c r="G712" s="125"/>
      <c r="H712" s="125"/>
    </row>
    <row r="713" spans="1:8" ht="55.5" customHeight="1">
      <c r="A713" s="28"/>
      <c r="B713" s="28"/>
      <c r="C713" s="28"/>
      <c r="D713" s="140"/>
      <c r="E713" s="149"/>
      <c r="F713" s="149"/>
      <c r="G713" s="149"/>
      <c r="H713" s="149"/>
    </row>
    <row r="714" spans="1:8" ht="12.75">
      <c r="A714" s="28"/>
      <c r="B714" s="28"/>
      <c r="C714" s="28"/>
      <c r="D714" s="140"/>
      <c r="E714" s="158"/>
      <c r="F714" s="158"/>
      <c r="G714" s="158"/>
      <c r="H714" s="158"/>
    </row>
    <row r="715" spans="1:8" ht="12.75" hidden="1">
      <c r="A715" s="28"/>
      <c r="B715" s="125"/>
      <c r="C715" s="125"/>
      <c r="D715" s="125"/>
      <c r="E715" s="125"/>
      <c r="F715" s="125"/>
      <c r="G715" s="125"/>
      <c r="H715" s="125"/>
    </row>
    <row r="716" spans="1:8" ht="12.75" hidden="1">
      <c r="A716" s="28"/>
      <c r="B716" s="125"/>
      <c r="C716" s="125"/>
      <c r="D716" s="125"/>
      <c r="E716" s="125"/>
      <c r="F716" s="125"/>
      <c r="G716" s="125"/>
      <c r="H716" s="125"/>
    </row>
    <row r="717" spans="1:8" ht="12.75" hidden="1">
      <c r="A717" s="28"/>
      <c r="B717" s="125"/>
      <c r="C717" s="125"/>
      <c r="D717" s="125"/>
      <c r="E717" s="125"/>
      <c r="F717" s="125"/>
      <c r="G717" s="125"/>
      <c r="H717" s="125"/>
    </row>
    <row r="718" spans="1:8" ht="12.75">
      <c r="A718" s="28"/>
      <c r="B718" s="28"/>
      <c r="C718" s="28"/>
      <c r="D718" s="140"/>
      <c r="E718" s="149"/>
      <c r="F718" s="149"/>
      <c r="G718" s="149"/>
      <c r="H718" s="149"/>
    </row>
    <row r="719" spans="1:8" ht="12.75">
      <c r="A719" s="28"/>
      <c r="B719" s="28"/>
      <c r="C719" s="28"/>
      <c r="D719" s="140"/>
      <c r="E719" s="149"/>
      <c r="F719" s="149"/>
      <c r="G719" s="149"/>
      <c r="H719" s="149"/>
    </row>
    <row r="720" spans="1:8" ht="12.75">
      <c r="A720" s="28"/>
      <c r="B720" s="28"/>
      <c r="C720" s="28"/>
      <c r="D720" s="140"/>
      <c r="E720" s="158"/>
      <c r="F720" s="158"/>
      <c r="G720" s="158"/>
      <c r="H720" s="158"/>
    </row>
    <row r="721" spans="1:8" s="48" customFormat="1" ht="12.75">
      <c r="A721" s="141"/>
      <c r="B721" s="141"/>
      <c r="C721" s="141"/>
      <c r="D721" s="142"/>
      <c r="E721" s="260"/>
      <c r="F721" s="260"/>
      <c r="G721" s="260"/>
      <c r="H721" s="260"/>
    </row>
    <row r="722" spans="1:8" s="48" customFormat="1" ht="25.5" customHeight="1">
      <c r="A722" s="141"/>
      <c r="B722" s="252"/>
      <c r="C722" s="252"/>
      <c r="D722" s="140"/>
      <c r="E722" s="261"/>
      <c r="F722" s="261"/>
      <c r="G722" s="261"/>
      <c r="H722" s="261"/>
    </row>
    <row r="723" spans="1:8" s="48" customFormat="1" ht="14.25" customHeight="1">
      <c r="A723" s="141"/>
      <c r="B723" s="252"/>
      <c r="C723" s="252"/>
      <c r="D723" s="140"/>
      <c r="E723" s="261"/>
      <c r="F723" s="261"/>
      <c r="G723" s="261"/>
      <c r="H723" s="261"/>
    </row>
    <row r="724" spans="1:8" s="58" customFormat="1" ht="12.75">
      <c r="A724" s="146"/>
      <c r="B724" s="146"/>
      <c r="C724" s="146"/>
      <c r="D724" s="147"/>
      <c r="E724" s="262"/>
      <c r="F724" s="262"/>
      <c r="G724" s="262"/>
      <c r="H724" s="262"/>
    </row>
    <row r="725" spans="1:8" ht="12.75">
      <c r="A725" s="28"/>
      <c r="B725" s="28"/>
      <c r="C725" s="28"/>
      <c r="D725" s="140"/>
      <c r="E725" s="149"/>
      <c r="F725" s="149"/>
      <c r="G725" s="149"/>
      <c r="H725" s="149"/>
    </row>
    <row r="726" spans="1:8" ht="12.75" hidden="1">
      <c r="A726" s="28"/>
      <c r="B726" s="28"/>
      <c r="C726" s="28"/>
      <c r="D726" s="140"/>
      <c r="E726" s="149"/>
      <c r="F726" s="149"/>
      <c r="G726" s="149"/>
      <c r="H726" s="125"/>
    </row>
    <row r="727" spans="1:8" ht="12.75">
      <c r="A727" s="28"/>
      <c r="B727" s="28"/>
      <c r="C727" s="28"/>
      <c r="D727" s="140"/>
      <c r="E727" s="149"/>
      <c r="F727" s="149"/>
      <c r="G727" s="149"/>
      <c r="H727" s="149"/>
    </row>
    <row r="728" spans="1:8" ht="12.75">
      <c r="A728" s="28"/>
      <c r="B728" s="28"/>
      <c r="C728" s="28"/>
      <c r="D728" s="140"/>
      <c r="E728" s="149"/>
      <c r="F728" s="149"/>
      <c r="G728" s="149"/>
      <c r="H728" s="149"/>
    </row>
    <row r="729" spans="1:8" ht="25.5" customHeight="1">
      <c r="A729" s="28"/>
      <c r="B729" s="28"/>
      <c r="C729" s="28"/>
      <c r="D729" s="140"/>
      <c r="E729" s="149"/>
      <c r="F729" s="149"/>
      <c r="G729" s="149"/>
      <c r="H729" s="149"/>
    </row>
    <row r="730" spans="1:8" ht="12.75">
      <c r="A730" s="28"/>
      <c r="B730" s="28"/>
      <c r="C730" s="28"/>
      <c r="D730" s="140"/>
      <c r="E730" s="149"/>
      <c r="F730" s="149"/>
      <c r="G730" s="149"/>
      <c r="H730" s="149"/>
    </row>
    <row r="731" spans="1:8" ht="0.75" customHeight="1">
      <c r="A731" s="28"/>
      <c r="B731" s="28"/>
      <c r="C731" s="28"/>
      <c r="D731" s="140"/>
      <c r="E731" s="149"/>
      <c r="F731" s="149"/>
      <c r="G731" s="149"/>
      <c r="H731" s="125"/>
    </row>
    <row r="732" spans="1:8" ht="12.75" hidden="1">
      <c r="A732" s="28"/>
      <c r="B732" s="28"/>
      <c r="C732" s="28"/>
      <c r="D732" s="140"/>
      <c r="E732" s="149"/>
      <c r="F732" s="149"/>
      <c r="G732" s="149"/>
      <c r="H732" s="125"/>
    </row>
    <row r="733" spans="1:8" ht="12.75" hidden="1">
      <c r="A733" s="28"/>
      <c r="B733" s="28"/>
      <c r="C733" s="28"/>
      <c r="D733" s="140"/>
      <c r="E733" s="149"/>
      <c r="F733" s="149"/>
      <c r="G733" s="149"/>
      <c r="H733" s="125"/>
    </row>
    <row r="734" spans="1:8" ht="12.75">
      <c r="A734" s="28"/>
      <c r="B734" s="28"/>
      <c r="C734" s="28"/>
      <c r="D734" s="140"/>
      <c r="E734" s="149"/>
      <c r="F734" s="149"/>
      <c r="G734" s="149"/>
      <c r="H734" s="125"/>
    </row>
    <row r="735" spans="1:8" s="58" customFormat="1" ht="12.75">
      <c r="A735" s="146"/>
      <c r="B735" s="146"/>
      <c r="C735" s="146"/>
      <c r="D735" s="147"/>
      <c r="E735" s="152"/>
      <c r="F735" s="152"/>
      <c r="G735" s="152"/>
      <c r="H735" s="152"/>
    </row>
    <row r="736" spans="1:8" ht="12.75">
      <c r="A736" s="28"/>
      <c r="B736" s="28"/>
      <c r="C736" s="28"/>
      <c r="D736" s="140"/>
      <c r="E736" s="149"/>
      <c r="F736" s="149"/>
      <c r="G736" s="149"/>
      <c r="H736" s="125"/>
    </row>
    <row r="737" spans="1:8" ht="12.75">
      <c r="A737" s="28"/>
      <c r="B737" s="28"/>
      <c r="C737" s="28"/>
      <c r="D737" s="140"/>
      <c r="E737" s="110"/>
      <c r="F737" s="149"/>
      <c r="G737" s="149"/>
      <c r="H737" s="125"/>
    </row>
    <row r="738" spans="1:8" ht="12.75">
      <c r="A738" s="28"/>
      <c r="B738" s="28"/>
      <c r="C738" s="28"/>
      <c r="D738" s="140"/>
      <c r="E738" s="149"/>
      <c r="F738" s="149"/>
      <c r="G738" s="149"/>
      <c r="H738" s="149"/>
    </row>
    <row r="739" spans="1:8" ht="12.75">
      <c r="A739" s="28"/>
      <c r="B739" s="28"/>
      <c r="C739" s="28"/>
      <c r="D739" s="140"/>
      <c r="E739" s="143"/>
      <c r="F739" s="143"/>
      <c r="G739" s="143"/>
      <c r="H739" s="143"/>
    </row>
    <row r="740" spans="1:8" ht="12.75">
      <c r="A740" s="28"/>
      <c r="B740" s="28"/>
      <c r="C740" s="28"/>
      <c r="D740" s="140"/>
      <c r="E740" s="149"/>
      <c r="F740" s="125"/>
      <c r="G740" s="149"/>
      <c r="H740" s="125"/>
    </row>
    <row r="741" spans="1:8" ht="12.75">
      <c r="A741" s="28"/>
      <c r="B741" s="28"/>
      <c r="C741" s="28"/>
      <c r="D741" s="140"/>
      <c r="E741" s="149"/>
      <c r="F741" s="125"/>
      <c r="G741" s="149"/>
      <c r="H741" s="125"/>
    </row>
    <row r="742" spans="1:8" ht="12.75">
      <c r="A742" s="28"/>
      <c r="B742" s="28"/>
      <c r="C742" s="28"/>
      <c r="D742" s="140"/>
      <c r="E742" s="149"/>
      <c r="F742" s="125"/>
      <c r="G742" s="149"/>
      <c r="H742" s="125"/>
    </row>
    <row r="743" spans="1:8" ht="12.75">
      <c r="A743" s="28"/>
      <c r="B743" s="28"/>
      <c r="C743" s="28"/>
      <c r="D743" s="140"/>
      <c r="E743" s="143"/>
      <c r="F743" s="125"/>
      <c r="G743" s="149"/>
      <c r="H743" s="125"/>
    </row>
    <row r="744" spans="1:8" ht="12.75">
      <c r="A744" s="28"/>
      <c r="B744" s="28"/>
      <c r="C744" s="28"/>
      <c r="D744" s="140"/>
      <c r="E744" s="149"/>
      <c r="F744" s="125"/>
      <c r="G744" s="149"/>
      <c r="H744" s="125"/>
    </row>
    <row r="745" spans="1:8" ht="12.75">
      <c r="A745" s="28"/>
      <c r="B745" s="28"/>
      <c r="C745" s="28"/>
      <c r="D745" s="140"/>
      <c r="E745" s="149"/>
      <c r="F745" s="125"/>
      <c r="G745" s="149"/>
      <c r="H745" s="125"/>
    </row>
    <row r="746" spans="1:8" ht="12.75">
      <c r="A746" s="28"/>
      <c r="B746" s="28"/>
      <c r="C746" s="28"/>
      <c r="D746" s="140"/>
      <c r="E746" s="149"/>
      <c r="F746" s="125"/>
      <c r="G746" s="149"/>
      <c r="H746" s="125"/>
    </row>
    <row r="747" spans="1:8" ht="12.75">
      <c r="A747" s="28"/>
      <c r="B747" s="28"/>
      <c r="C747" s="28"/>
      <c r="D747" s="140"/>
      <c r="E747" s="149"/>
      <c r="F747" s="125"/>
      <c r="G747" s="149"/>
      <c r="H747" s="125"/>
    </row>
    <row r="748" spans="1:8" ht="12.75">
      <c r="A748" s="28"/>
      <c r="B748" s="28"/>
      <c r="C748" s="28"/>
      <c r="D748" s="140"/>
      <c r="E748" s="149"/>
      <c r="F748" s="149"/>
      <c r="G748" s="149"/>
      <c r="H748" s="125"/>
    </row>
    <row r="749" spans="1:8" ht="12.75">
      <c r="A749" s="28"/>
      <c r="B749" s="28"/>
      <c r="C749" s="28"/>
      <c r="D749" s="140"/>
      <c r="E749" s="149"/>
      <c r="F749" s="149"/>
      <c r="G749" s="149"/>
      <c r="H749" s="125"/>
    </row>
    <row r="750" spans="1:8" ht="12.75">
      <c r="A750" s="28"/>
      <c r="B750" s="28"/>
      <c r="C750" s="28"/>
      <c r="D750" s="140"/>
      <c r="E750" s="149"/>
      <c r="F750" s="125"/>
      <c r="G750" s="149"/>
      <c r="H750" s="125"/>
    </row>
    <row r="751" spans="1:8" ht="12.75">
      <c r="A751" s="28"/>
      <c r="B751" s="28"/>
      <c r="C751" s="28"/>
      <c r="D751" s="140"/>
      <c r="E751" s="149"/>
      <c r="F751" s="125"/>
      <c r="G751" s="149"/>
      <c r="H751" s="125"/>
    </row>
    <row r="752" spans="1:8" ht="12.75">
      <c r="A752" s="28"/>
      <c r="B752" s="28"/>
      <c r="C752" s="28"/>
      <c r="D752" s="140"/>
      <c r="E752" s="125"/>
      <c r="F752" s="125"/>
      <c r="G752" s="125"/>
      <c r="H752" s="125"/>
    </row>
    <row r="753" spans="1:8" ht="12.75">
      <c r="A753" s="28"/>
      <c r="B753" s="28"/>
      <c r="C753" s="28"/>
      <c r="D753" s="140"/>
      <c r="E753" s="125"/>
      <c r="F753" s="125"/>
      <c r="G753" s="125"/>
      <c r="H753" s="125"/>
    </row>
    <row r="754" spans="1:8" ht="12.75">
      <c r="A754" s="28"/>
      <c r="B754" s="28"/>
      <c r="C754" s="28"/>
      <c r="D754" s="140"/>
      <c r="E754" s="125"/>
      <c r="F754" s="125"/>
      <c r="G754" s="125"/>
      <c r="H754" s="125"/>
    </row>
    <row r="755" spans="1:8" ht="12.75">
      <c r="A755" s="28"/>
      <c r="B755" s="28"/>
      <c r="C755" s="28"/>
      <c r="D755" s="140"/>
      <c r="E755" s="125"/>
      <c r="F755" s="125"/>
      <c r="G755" s="125"/>
      <c r="H755" s="125"/>
    </row>
    <row r="756" spans="1:4" ht="12.75">
      <c r="A756" s="28"/>
      <c r="B756" s="28"/>
      <c r="C756" s="28"/>
      <c r="D756" s="26"/>
    </row>
    <row r="757" spans="1:4" ht="12.75">
      <c r="A757" s="28"/>
      <c r="B757" s="28"/>
      <c r="C757" s="28"/>
      <c r="D757" s="26"/>
    </row>
    <row r="758" spans="1:4" ht="12.75">
      <c r="A758" s="28"/>
      <c r="B758" s="28"/>
      <c r="C758" s="28"/>
      <c r="D758" s="26"/>
    </row>
    <row r="759" spans="1:4" ht="12.75">
      <c r="A759" s="28"/>
      <c r="B759" s="28"/>
      <c r="C759" s="28"/>
      <c r="D759" s="26"/>
    </row>
    <row r="760" spans="1:4" ht="12.75">
      <c r="A760" s="28"/>
      <c r="B760" s="28"/>
      <c r="C760" s="28"/>
      <c r="D760" s="26"/>
    </row>
    <row r="761" spans="1:4" ht="12.75">
      <c r="A761" s="28"/>
      <c r="B761" s="28"/>
      <c r="C761" s="28"/>
      <c r="D761" s="26"/>
    </row>
    <row r="762" spans="1:4" ht="12.75">
      <c r="A762" s="28"/>
      <c r="B762" s="28"/>
      <c r="C762" s="28"/>
      <c r="D762" s="26"/>
    </row>
    <row r="763" spans="1:4" ht="12.75">
      <c r="A763" s="28"/>
      <c r="B763" s="28"/>
      <c r="C763" s="28"/>
      <c r="D763" s="26"/>
    </row>
    <row r="764" spans="1:4" ht="12.75">
      <c r="A764" s="28"/>
      <c r="B764" s="28"/>
      <c r="C764" s="28"/>
      <c r="D764" s="26"/>
    </row>
    <row r="765" spans="1:4" ht="12.75">
      <c r="A765" s="28"/>
      <c r="B765" s="28"/>
      <c r="C765" s="28"/>
      <c r="D765" s="26"/>
    </row>
    <row r="766" spans="1:4" ht="12.75">
      <c r="A766" s="28"/>
      <c r="B766" s="28"/>
      <c r="C766" s="28"/>
      <c r="D766" s="26"/>
    </row>
    <row r="767" spans="1:4" ht="12.75">
      <c r="A767" s="28"/>
      <c r="B767" s="28"/>
      <c r="C767" s="28"/>
      <c r="D767" s="26"/>
    </row>
    <row r="768" spans="1:7" ht="12.75">
      <c r="A768" s="28"/>
      <c r="B768" s="28"/>
      <c r="C768" s="28"/>
      <c r="D768" s="26"/>
      <c r="E768" s="1"/>
      <c r="G768" s="1"/>
    </row>
    <row r="769" spans="1:4" ht="12.75">
      <c r="A769" s="28"/>
      <c r="B769" s="28"/>
      <c r="C769" s="28"/>
      <c r="D769" s="26"/>
    </row>
    <row r="770" spans="1:4" ht="12.75">
      <c r="A770" s="28"/>
      <c r="B770" s="28"/>
      <c r="C770" s="28"/>
      <c r="D770" s="26"/>
    </row>
    <row r="771" spans="1:4" ht="12.75">
      <c r="A771" s="28"/>
      <c r="B771" s="28"/>
      <c r="C771" s="28"/>
      <c r="D771" s="26"/>
    </row>
    <row r="772" spans="1:4" ht="12.75">
      <c r="A772" s="28"/>
      <c r="B772" s="28"/>
      <c r="C772" s="28"/>
      <c r="D772" s="26"/>
    </row>
    <row r="773" spans="1:4" ht="12.75">
      <c r="A773" s="28"/>
      <c r="B773" s="28"/>
      <c r="C773" s="28"/>
      <c r="D773" s="26"/>
    </row>
    <row r="774" spans="1:4" ht="12.75">
      <c r="A774" s="28"/>
      <c r="B774" s="28"/>
      <c r="C774" s="28"/>
      <c r="D774" s="26"/>
    </row>
    <row r="775" spans="1:4" ht="12.75">
      <c r="A775" s="28"/>
      <c r="B775" s="28"/>
      <c r="C775" s="28"/>
      <c r="D775" s="26"/>
    </row>
    <row r="776" spans="1:4" ht="12.75">
      <c r="A776" s="28"/>
      <c r="B776" s="28"/>
      <c r="C776" s="28"/>
      <c r="D776" s="26"/>
    </row>
    <row r="777" spans="1:4" ht="12.75">
      <c r="A777" s="28"/>
      <c r="B777" s="28"/>
      <c r="C777" s="28"/>
      <c r="D777" s="26"/>
    </row>
    <row r="778" spans="1:4" ht="12.75">
      <c r="A778" s="28"/>
      <c r="B778" s="28"/>
      <c r="C778" s="28"/>
      <c r="D778" s="26"/>
    </row>
    <row r="779" spans="1:7" ht="12.75">
      <c r="A779" s="28"/>
      <c r="B779" s="28"/>
      <c r="C779" s="28"/>
      <c r="D779" s="26"/>
      <c r="E779" s="1"/>
      <c r="F779" s="1"/>
      <c r="G779" s="1"/>
    </row>
    <row r="780" spans="1:7" ht="12.75">
      <c r="A780" s="28"/>
      <c r="B780" s="28"/>
      <c r="C780" s="28"/>
      <c r="D780" s="26"/>
      <c r="E780" s="1"/>
      <c r="G780" s="1"/>
    </row>
    <row r="781" spans="1:7" ht="12.75">
      <c r="A781" s="28"/>
      <c r="B781" s="28"/>
      <c r="C781" s="28"/>
      <c r="D781" s="26"/>
      <c r="E781" s="1"/>
      <c r="G781" s="1"/>
    </row>
    <row r="782" spans="1:4" ht="12.75">
      <c r="A782" s="28"/>
      <c r="B782" s="28"/>
      <c r="C782" s="28"/>
      <c r="D782" s="26"/>
    </row>
    <row r="783" spans="1:4" ht="12.75">
      <c r="A783" s="28"/>
      <c r="B783" s="28"/>
      <c r="C783" s="28"/>
      <c r="D783" s="26"/>
    </row>
    <row r="784" spans="1:7" ht="12.75">
      <c r="A784" s="28"/>
      <c r="B784" s="28"/>
      <c r="C784" s="28"/>
      <c r="D784" s="26"/>
      <c r="E784" s="1"/>
      <c r="G784" s="1"/>
    </row>
    <row r="785" spans="1:7" ht="12.75">
      <c r="A785" s="28"/>
      <c r="B785" s="28"/>
      <c r="C785" s="28"/>
      <c r="D785" s="26"/>
      <c r="E785" s="1"/>
      <c r="G785" s="1"/>
    </row>
    <row r="786" spans="1:7" ht="12.75">
      <c r="A786" s="28"/>
      <c r="B786" s="28"/>
      <c r="C786" s="28"/>
      <c r="D786" s="26"/>
      <c r="E786" s="1"/>
      <c r="G786" s="1"/>
    </row>
    <row r="787" spans="1:7" ht="12.75">
      <c r="A787" s="28"/>
      <c r="B787" s="28"/>
      <c r="C787" s="28"/>
      <c r="D787" s="26"/>
      <c r="E787" s="1"/>
      <c r="G787" s="1"/>
    </row>
    <row r="788" spans="1:7" ht="12.75">
      <c r="A788" s="28"/>
      <c r="B788" s="28"/>
      <c r="C788" s="28"/>
      <c r="D788" s="26"/>
      <c r="E788" s="1"/>
      <c r="G788" s="1"/>
    </row>
    <row r="789" spans="1:7" ht="12.75">
      <c r="A789" s="28"/>
      <c r="B789" s="28"/>
      <c r="C789" s="28"/>
      <c r="D789" s="26"/>
      <c r="E789" s="1"/>
      <c r="G789" s="1"/>
    </row>
    <row r="790" spans="1:4" ht="12.75">
      <c r="A790" s="28"/>
      <c r="B790" s="28"/>
      <c r="C790" s="28"/>
      <c r="D790" s="26"/>
    </row>
    <row r="791" spans="1:4" ht="12.75">
      <c r="A791" s="28"/>
      <c r="B791" s="28"/>
      <c r="C791" s="28"/>
      <c r="D791" s="26"/>
    </row>
    <row r="792" spans="1:7" ht="12.75">
      <c r="A792" s="28"/>
      <c r="B792" s="28"/>
      <c r="C792" s="28"/>
      <c r="D792" s="26"/>
      <c r="E792" s="1"/>
      <c r="G792" s="1"/>
    </row>
    <row r="793" spans="1:7" ht="12.75">
      <c r="A793" s="28"/>
      <c r="B793" s="28"/>
      <c r="C793" s="28"/>
      <c r="D793" s="26"/>
      <c r="E793" s="1"/>
      <c r="G793" s="1"/>
    </row>
    <row r="794" spans="1:7" ht="12.75">
      <c r="A794" s="28"/>
      <c r="B794" s="28"/>
      <c r="C794" s="28"/>
      <c r="D794" s="26"/>
      <c r="E794" s="1"/>
      <c r="G794" s="1"/>
    </row>
    <row r="795" spans="1:7" ht="12.75">
      <c r="A795" s="28"/>
      <c r="B795" s="28"/>
      <c r="C795" s="28"/>
      <c r="D795" s="26"/>
      <c r="E795" s="1"/>
      <c r="G795" s="1"/>
    </row>
    <row r="796" spans="1:7" ht="12.75">
      <c r="A796" s="28"/>
      <c r="B796" s="28"/>
      <c r="C796" s="28"/>
      <c r="D796" s="26"/>
      <c r="E796" s="1"/>
      <c r="F796" s="1"/>
      <c r="G796" s="1"/>
    </row>
    <row r="797" spans="1:7" ht="12.75">
      <c r="A797" s="28"/>
      <c r="B797" s="28"/>
      <c r="C797" s="28"/>
      <c r="D797" s="26"/>
      <c r="E797" s="1"/>
      <c r="F797" s="1"/>
      <c r="G797" s="1"/>
    </row>
    <row r="798" spans="1:7" ht="12.75">
      <c r="A798" s="28"/>
      <c r="B798" s="28"/>
      <c r="C798" s="28"/>
      <c r="D798" s="26"/>
      <c r="E798" s="1"/>
      <c r="F798" s="1"/>
      <c r="G798" s="1"/>
    </row>
    <row r="799" spans="1:7" ht="12.75">
      <c r="A799" s="28"/>
      <c r="B799" s="28"/>
      <c r="C799" s="28"/>
      <c r="D799" s="26"/>
      <c r="E799" s="1"/>
      <c r="F799" s="1"/>
      <c r="G799" s="1"/>
    </row>
    <row r="800" spans="1:7" ht="12.75">
      <c r="A800" s="28"/>
      <c r="B800" s="28"/>
      <c r="C800" s="28"/>
      <c r="D800" s="26"/>
      <c r="E800" s="1"/>
      <c r="F800" s="1"/>
      <c r="G800" s="1"/>
    </row>
    <row r="801" spans="1:7" ht="12.75">
      <c r="A801" s="28"/>
      <c r="B801" s="28"/>
      <c r="C801" s="28"/>
      <c r="D801" s="26"/>
      <c r="E801" s="1"/>
      <c r="G801" s="1"/>
    </row>
    <row r="802" spans="1:7" ht="12.75">
      <c r="A802" s="28"/>
      <c r="B802" s="28"/>
      <c r="C802" s="28"/>
      <c r="D802" s="26"/>
      <c r="E802" s="1"/>
      <c r="G802" s="1"/>
    </row>
    <row r="803" spans="1:7" ht="12.75">
      <c r="A803" s="28"/>
      <c r="B803" s="28"/>
      <c r="C803" s="28"/>
      <c r="D803" s="26"/>
      <c r="E803" s="1"/>
      <c r="G803" s="1"/>
    </row>
    <row r="804" spans="1:7" ht="12.75">
      <c r="A804" s="28"/>
      <c r="B804" s="28"/>
      <c r="C804" s="28"/>
      <c r="D804" s="26"/>
      <c r="E804" s="1"/>
      <c r="G804" s="1"/>
    </row>
    <row r="805" spans="1:7" ht="12.75">
      <c r="A805" s="28"/>
      <c r="B805" s="28"/>
      <c r="C805" s="28"/>
      <c r="D805" s="26"/>
      <c r="E805" s="1"/>
      <c r="G805" s="1"/>
    </row>
    <row r="806" spans="1:7" ht="12.75">
      <c r="A806" s="28"/>
      <c r="B806" s="28"/>
      <c r="C806" s="28"/>
      <c r="D806" s="26"/>
      <c r="E806" s="1"/>
      <c r="G806" s="1"/>
    </row>
    <row r="807" spans="1:7" ht="12.75">
      <c r="A807" s="28"/>
      <c r="B807" s="28"/>
      <c r="C807" s="28"/>
      <c r="D807" s="26"/>
      <c r="E807" s="1"/>
      <c r="G807" s="1"/>
    </row>
    <row r="808" spans="1:7" ht="12.75">
      <c r="A808" s="28"/>
      <c r="B808" s="28"/>
      <c r="C808" s="28"/>
      <c r="D808" s="26"/>
      <c r="E808" s="1"/>
      <c r="G808" s="1"/>
    </row>
    <row r="809" spans="1:7" ht="12.75">
      <c r="A809" s="28"/>
      <c r="B809" s="28"/>
      <c r="C809" s="28"/>
      <c r="D809" s="26"/>
      <c r="E809" s="1"/>
      <c r="G809" s="1"/>
    </row>
    <row r="810" spans="1:7" ht="12.75">
      <c r="A810" s="28"/>
      <c r="B810" s="28"/>
      <c r="C810" s="28"/>
      <c r="D810" s="26"/>
      <c r="E810" s="1"/>
      <c r="G810" s="1"/>
    </row>
    <row r="811" spans="1:7" ht="12.75">
      <c r="A811" s="28"/>
      <c r="B811" s="28"/>
      <c r="C811" s="28"/>
      <c r="D811" s="26"/>
      <c r="E811" s="1"/>
      <c r="G811" s="1"/>
    </row>
    <row r="812" spans="1:7" ht="12.75">
      <c r="A812" s="28"/>
      <c r="B812" s="28"/>
      <c r="C812" s="28"/>
      <c r="D812" s="26"/>
      <c r="E812" s="1"/>
      <c r="G812" s="1"/>
    </row>
    <row r="813" spans="1:7" ht="12.75">
      <c r="A813" s="28"/>
      <c r="B813" s="28"/>
      <c r="C813" s="28"/>
      <c r="D813" s="26"/>
      <c r="E813" s="1"/>
      <c r="F813" s="1"/>
      <c r="G813" s="1"/>
    </row>
    <row r="814" spans="1:7" ht="12.75">
      <c r="A814" s="28"/>
      <c r="B814" s="28"/>
      <c r="C814" s="28"/>
      <c r="D814" s="26"/>
      <c r="E814" s="1"/>
      <c r="G814" s="1"/>
    </row>
    <row r="815" spans="1:7" ht="12.75">
      <c r="A815" s="28"/>
      <c r="B815" s="28"/>
      <c r="C815" s="28"/>
      <c r="D815" s="26"/>
      <c r="E815" s="1"/>
      <c r="G815" s="1"/>
    </row>
    <row r="816" spans="1:7" ht="12.75">
      <c r="A816" s="28"/>
      <c r="B816" s="28"/>
      <c r="C816" s="28"/>
      <c r="D816" s="26"/>
      <c r="E816" s="1"/>
      <c r="G816" s="1"/>
    </row>
    <row r="817" spans="1:7" ht="12.75">
      <c r="A817" s="28"/>
      <c r="B817" s="28"/>
      <c r="C817" s="28"/>
      <c r="D817" s="26"/>
      <c r="E817" s="1"/>
      <c r="F817" s="1"/>
      <c r="G817" s="1"/>
    </row>
    <row r="818" spans="1:7" ht="12.75">
      <c r="A818" s="28"/>
      <c r="B818" s="28"/>
      <c r="C818" s="28"/>
      <c r="D818" s="26"/>
      <c r="E818" s="1"/>
      <c r="F818" s="1"/>
      <c r="G818" s="1"/>
    </row>
    <row r="819" spans="1:7" ht="12.75">
      <c r="A819" s="28"/>
      <c r="B819" s="28"/>
      <c r="C819" s="28"/>
      <c r="D819" s="26"/>
      <c r="E819" s="1"/>
      <c r="F819" s="1"/>
      <c r="G819" s="1"/>
    </row>
    <row r="820" spans="1:7" ht="12.75">
      <c r="A820" s="28"/>
      <c r="B820" s="28"/>
      <c r="C820" s="28"/>
      <c r="D820" s="26"/>
      <c r="E820" s="1"/>
      <c r="F820" s="1"/>
      <c r="G820" s="1"/>
    </row>
    <row r="821" spans="1:7" ht="12.75">
      <c r="A821" s="28"/>
      <c r="B821" s="28"/>
      <c r="C821" s="28"/>
      <c r="D821" s="26"/>
      <c r="E821" s="1"/>
      <c r="G821" s="1"/>
    </row>
    <row r="822" spans="1:7" ht="12.75">
      <c r="A822" s="28"/>
      <c r="B822" s="28"/>
      <c r="C822" s="28"/>
      <c r="D822" s="26"/>
      <c r="E822" s="1"/>
      <c r="G822" s="1"/>
    </row>
    <row r="823" spans="1:7" ht="12.75">
      <c r="A823" s="28"/>
      <c r="B823" s="28"/>
      <c r="C823" s="28"/>
      <c r="D823" s="26"/>
      <c r="E823" s="1"/>
      <c r="G823" s="1"/>
    </row>
    <row r="824" spans="1:7" ht="12.75">
      <c r="A824" s="28"/>
      <c r="B824" s="28"/>
      <c r="C824" s="28"/>
      <c r="D824" s="26"/>
      <c r="E824" s="1"/>
      <c r="G824" s="1"/>
    </row>
    <row r="825" spans="1:7" ht="12.75">
      <c r="A825" s="28"/>
      <c r="B825" s="28"/>
      <c r="C825" s="28"/>
      <c r="D825" s="26"/>
      <c r="E825" s="1"/>
      <c r="G825" s="1"/>
    </row>
    <row r="826" spans="1:4" ht="12.75">
      <c r="A826" s="28"/>
      <c r="B826" s="28"/>
      <c r="C826" s="28"/>
      <c r="D826" s="26"/>
    </row>
    <row r="827" spans="1:4" ht="12.75">
      <c r="A827" s="28"/>
      <c r="B827" s="28"/>
      <c r="C827" s="28"/>
      <c r="D827" s="26"/>
    </row>
    <row r="828" spans="1:4" ht="12.75">
      <c r="A828" s="28"/>
      <c r="B828" s="28"/>
      <c r="C828" s="28"/>
      <c r="D828" s="26"/>
    </row>
    <row r="829" spans="1:7" ht="12.75">
      <c r="A829" s="28"/>
      <c r="B829" s="28"/>
      <c r="C829" s="28"/>
      <c r="D829" s="26"/>
      <c r="E829" s="1"/>
      <c r="F829" s="1"/>
      <c r="G829" s="1"/>
    </row>
    <row r="830" spans="1:7" ht="12.75">
      <c r="A830" s="28"/>
      <c r="B830" s="28"/>
      <c r="C830" s="28"/>
      <c r="D830" s="26"/>
      <c r="E830" s="1"/>
      <c r="F830" s="1"/>
      <c r="G830" s="1"/>
    </row>
    <row r="831" spans="1:7" ht="12.75">
      <c r="A831" s="28"/>
      <c r="B831" s="28"/>
      <c r="C831" s="28"/>
      <c r="D831" s="26"/>
      <c r="E831" s="1"/>
      <c r="F831" s="1"/>
      <c r="G831" s="1"/>
    </row>
    <row r="832" spans="1:7" ht="12.75">
      <c r="A832" s="28"/>
      <c r="B832" s="28"/>
      <c r="C832" s="28"/>
      <c r="D832" s="26"/>
      <c r="E832" s="1"/>
      <c r="G832" s="1"/>
    </row>
    <row r="833" spans="1:7" ht="12.75">
      <c r="A833" s="28"/>
      <c r="B833" s="28"/>
      <c r="C833" s="28"/>
      <c r="D833" s="26"/>
      <c r="E833" s="1"/>
      <c r="G833" s="1"/>
    </row>
    <row r="834" spans="1:7" ht="12.75">
      <c r="A834" s="28"/>
      <c r="B834" s="28"/>
      <c r="C834" s="28"/>
      <c r="D834" s="26"/>
      <c r="E834" s="1"/>
      <c r="F834" s="1"/>
      <c r="G834" s="1"/>
    </row>
    <row r="835" spans="1:7" ht="12.75">
      <c r="A835" s="28"/>
      <c r="B835" s="28"/>
      <c r="C835" s="28"/>
      <c r="D835" s="26"/>
      <c r="E835" s="1"/>
      <c r="F835" s="1"/>
      <c r="G835" s="1"/>
    </row>
    <row r="836" spans="1:7" ht="12.75">
      <c r="A836" s="28"/>
      <c r="B836" s="28"/>
      <c r="C836" s="28"/>
      <c r="D836" s="26"/>
      <c r="E836" s="1"/>
      <c r="F836" s="1"/>
      <c r="G836" s="1"/>
    </row>
    <row r="837" spans="1:7" ht="12.75">
      <c r="A837" s="28"/>
      <c r="B837" s="28"/>
      <c r="C837" s="28"/>
      <c r="D837" s="26"/>
      <c r="E837" s="1"/>
      <c r="F837" s="1"/>
      <c r="G837" s="1"/>
    </row>
    <row r="838" spans="1:7" ht="12.75">
      <c r="A838" s="28"/>
      <c r="B838" s="28"/>
      <c r="C838" s="28"/>
      <c r="D838" s="26"/>
      <c r="E838" s="1"/>
      <c r="F838" s="1"/>
      <c r="G838" s="1"/>
    </row>
    <row r="839" spans="1:7" ht="12.75">
      <c r="A839" s="28"/>
      <c r="B839" s="28"/>
      <c r="C839" s="28"/>
      <c r="D839" s="26"/>
      <c r="E839" s="1"/>
      <c r="F839" s="1"/>
      <c r="G839" s="1"/>
    </row>
    <row r="840" spans="1:7" ht="12.75">
      <c r="A840" s="28"/>
      <c r="B840" s="28"/>
      <c r="C840" s="28"/>
      <c r="D840" s="26"/>
      <c r="E840" s="1"/>
      <c r="F840" s="1"/>
      <c r="G840" s="1"/>
    </row>
    <row r="841" spans="1:7" ht="12.75">
      <c r="A841" s="28"/>
      <c r="B841" s="28"/>
      <c r="C841" s="28"/>
      <c r="D841" s="26"/>
      <c r="E841" s="1"/>
      <c r="F841" s="1"/>
      <c r="G841" s="1"/>
    </row>
    <row r="842" spans="1:7" ht="12.75">
      <c r="A842" s="28"/>
      <c r="B842" s="28"/>
      <c r="C842" s="28"/>
      <c r="D842" s="26"/>
      <c r="E842" s="1"/>
      <c r="F842" s="1"/>
      <c r="G842" s="1"/>
    </row>
    <row r="843" spans="1:7" ht="12.75">
      <c r="A843" s="28"/>
      <c r="B843" s="28"/>
      <c r="C843" s="28"/>
      <c r="D843" s="26"/>
      <c r="E843" s="1"/>
      <c r="F843" s="1"/>
      <c r="G843" s="1"/>
    </row>
    <row r="844" spans="1:7" ht="12.75">
      <c r="A844" s="28"/>
      <c r="B844" s="28"/>
      <c r="C844" s="28"/>
      <c r="D844" s="26"/>
      <c r="E844" s="1"/>
      <c r="F844" s="1"/>
      <c r="G844" s="1"/>
    </row>
    <row r="845" spans="1:7" ht="12.75">
      <c r="A845" s="28"/>
      <c r="B845" s="28"/>
      <c r="C845" s="28"/>
      <c r="D845" s="26"/>
      <c r="E845" s="1"/>
      <c r="F845" s="1"/>
      <c r="G845" s="1"/>
    </row>
    <row r="846" spans="1:7" ht="12.75">
      <c r="A846" s="28"/>
      <c r="B846" s="28"/>
      <c r="C846" s="28"/>
      <c r="D846" s="26"/>
      <c r="E846" s="1"/>
      <c r="F846" s="1"/>
      <c r="G846" s="1"/>
    </row>
    <row r="847" spans="1:7" ht="12.75">
      <c r="A847" s="28"/>
      <c r="B847" s="28"/>
      <c r="C847" s="28"/>
      <c r="D847" s="26"/>
      <c r="E847" s="1"/>
      <c r="F847" s="1"/>
      <c r="G847" s="1"/>
    </row>
    <row r="848" spans="1:7" ht="12.75">
      <c r="A848" s="28"/>
      <c r="B848" s="28"/>
      <c r="C848" s="28"/>
      <c r="D848" s="26"/>
      <c r="E848" s="1"/>
      <c r="F848" s="1"/>
      <c r="G848" s="1"/>
    </row>
    <row r="849" spans="1:7" ht="12.75">
      <c r="A849" s="28"/>
      <c r="B849" s="28"/>
      <c r="C849" s="28"/>
      <c r="D849" s="26"/>
      <c r="E849" s="1"/>
      <c r="F849" s="1"/>
      <c r="G849" s="1"/>
    </row>
    <row r="850" spans="1:7" ht="12.75">
      <c r="A850" s="28"/>
      <c r="B850" s="28"/>
      <c r="C850" s="28"/>
      <c r="D850" s="26"/>
      <c r="E850" s="1"/>
      <c r="F850" s="1"/>
      <c r="G850" s="1"/>
    </row>
    <row r="851" spans="1:7" ht="12.75">
      <c r="A851" s="28"/>
      <c r="B851" s="28"/>
      <c r="C851" s="28"/>
      <c r="D851" s="26"/>
      <c r="E851" s="1"/>
      <c r="G851" s="1"/>
    </row>
    <row r="852" spans="1:7" ht="12.75">
      <c r="A852" s="28"/>
      <c r="B852" s="28"/>
      <c r="C852" s="28"/>
      <c r="D852" s="26"/>
      <c r="E852" s="1"/>
      <c r="G852" s="1"/>
    </row>
    <row r="853" spans="1:7" ht="12.75">
      <c r="A853" s="28"/>
      <c r="B853" s="28"/>
      <c r="C853" s="28"/>
      <c r="D853" s="26"/>
      <c r="E853" s="1"/>
      <c r="F853" s="1"/>
      <c r="G853" s="1"/>
    </row>
    <row r="854" spans="1:7" ht="12.75">
      <c r="A854" s="28"/>
      <c r="B854" s="28"/>
      <c r="C854" s="28"/>
      <c r="D854" s="26"/>
      <c r="E854" s="1"/>
      <c r="F854" s="1"/>
      <c r="G854" s="1"/>
    </row>
    <row r="855" spans="1:7" ht="12.75">
      <c r="A855" s="28"/>
      <c r="B855" s="28"/>
      <c r="C855" s="28"/>
      <c r="D855" s="27"/>
      <c r="E855" s="1"/>
      <c r="G855" s="1"/>
    </row>
    <row r="856" spans="1:7" ht="12.75">
      <c r="A856" s="28"/>
      <c r="B856" s="28"/>
      <c r="C856" s="28"/>
      <c r="D856" s="26"/>
      <c r="E856" s="1"/>
      <c r="G856" s="1"/>
    </row>
    <row r="857" spans="1:7" ht="12.75">
      <c r="A857" s="28"/>
      <c r="B857" s="28"/>
      <c r="C857" s="28"/>
      <c r="D857" s="26"/>
      <c r="E857" s="1"/>
      <c r="G857" s="1"/>
    </row>
    <row r="858" spans="1:7" ht="12.75">
      <c r="A858" s="28"/>
      <c r="B858" s="28"/>
      <c r="C858" s="28"/>
      <c r="D858" s="26"/>
      <c r="E858" s="1"/>
      <c r="F858" s="1"/>
      <c r="G858" s="1"/>
    </row>
    <row r="859" spans="1:7" ht="12.75">
      <c r="A859" s="28"/>
      <c r="B859" s="28"/>
      <c r="C859" s="28"/>
      <c r="D859" s="26"/>
      <c r="E859" s="1"/>
      <c r="F859" s="1"/>
      <c r="G859" s="1"/>
    </row>
    <row r="860" spans="1:7" ht="12.75">
      <c r="A860" s="28"/>
      <c r="B860" s="28"/>
      <c r="C860" s="28"/>
      <c r="D860" s="26"/>
      <c r="E860" s="1"/>
      <c r="F860" s="1"/>
      <c r="G860" s="1"/>
    </row>
    <row r="861" spans="1:7" ht="12.75">
      <c r="A861" s="28"/>
      <c r="B861" s="28"/>
      <c r="C861" s="28"/>
      <c r="D861" s="26"/>
      <c r="E861" s="1"/>
      <c r="F861" s="1"/>
      <c r="G861" s="1"/>
    </row>
    <row r="862" spans="1:7" ht="12.75">
      <c r="A862" s="28"/>
      <c r="B862" s="28"/>
      <c r="C862" s="28"/>
      <c r="D862" s="26"/>
      <c r="E862" s="1"/>
      <c r="F862" s="1"/>
      <c r="G862" s="1"/>
    </row>
    <row r="863" spans="1:7" ht="12.75">
      <c r="A863" s="28"/>
      <c r="B863" s="28"/>
      <c r="C863" s="28"/>
      <c r="D863" s="26"/>
      <c r="E863" s="1"/>
      <c r="F863" s="1"/>
      <c r="G863" s="1"/>
    </row>
    <row r="864" spans="1:7" ht="12.75">
      <c r="A864" s="28"/>
      <c r="B864" s="28"/>
      <c r="C864" s="28"/>
      <c r="D864" s="26"/>
      <c r="E864" s="1"/>
      <c r="F864" s="1"/>
      <c r="G864" s="1"/>
    </row>
    <row r="865" spans="1:7" ht="12.75">
      <c r="A865" s="28"/>
      <c r="B865" s="28"/>
      <c r="C865" s="28"/>
      <c r="D865" s="26"/>
      <c r="E865" s="1"/>
      <c r="F865" s="1"/>
      <c r="G865" s="1"/>
    </row>
    <row r="866" spans="1:7" ht="12.75">
      <c r="A866" s="28"/>
      <c r="B866" s="28"/>
      <c r="C866" s="28"/>
      <c r="D866" s="26"/>
      <c r="E866" s="1"/>
      <c r="F866" s="1"/>
      <c r="G866" s="1"/>
    </row>
    <row r="867" spans="1:7" ht="12.75">
      <c r="A867" s="28"/>
      <c r="B867" s="28"/>
      <c r="C867" s="28"/>
      <c r="D867" s="26"/>
      <c r="E867" s="1"/>
      <c r="F867" s="1"/>
      <c r="G867" s="1"/>
    </row>
    <row r="868" spans="1:7" ht="12.75">
      <c r="A868" s="28"/>
      <c r="B868" s="28"/>
      <c r="C868" s="28"/>
      <c r="D868" s="26"/>
      <c r="E868" s="1"/>
      <c r="F868" s="1"/>
      <c r="G868" s="1"/>
    </row>
    <row r="869" spans="1:7" ht="12.75">
      <c r="A869" s="28"/>
      <c r="B869" s="28"/>
      <c r="C869" s="28"/>
      <c r="D869" s="26"/>
      <c r="E869" s="1"/>
      <c r="F869" s="1"/>
      <c r="G869" s="1"/>
    </row>
    <row r="870" spans="1:7" ht="12.75">
      <c r="A870" s="28"/>
      <c r="B870" s="28"/>
      <c r="C870" s="28"/>
      <c r="D870" s="26"/>
      <c r="E870" s="1"/>
      <c r="F870" s="1"/>
      <c r="G870" s="1"/>
    </row>
    <row r="871" spans="1:4" ht="12.75">
      <c r="A871" s="28"/>
      <c r="B871" s="28"/>
      <c r="C871" s="28"/>
      <c r="D871" s="26"/>
    </row>
    <row r="872" spans="1:4" ht="12.75">
      <c r="A872" s="28"/>
      <c r="B872" s="28"/>
      <c r="C872" s="28"/>
      <c r="D872" s="26"/>
    </row>
    <row r="873" spans="1:7" ht="12.75">
      <c r="A873" s="28"/>
      <c r="B873" s="28"/>
      <c r="C873" s="28"/>
      <c r="D873" s="26"/>
      <c r="E873" s="1"/>
      <c r="F873" s="1"/>
      <c r="G873" s="1"/>
    </row>
    <row r="874" spans="1:7" ht="12.75">
      <c r="A874" s="28"/>
      <c r="B874" s="28"/>
      <c r="C874" s="28"/>
      <c r="D874" s="26"/>
      <c r="E874" s="1"/>
      <c r="F874" s="1"/>
      <c r="G874" s="1"/>
    </row>
    <row r="875" spans="1:7" ht="12.75">
      <c r="A875" s="28"/>
      <c r="B875" s="28"/>
      <c r="C875" s="28"/>
      <c r="D875" s="26"/>
      <c r="E875" s="1"/>
      <c r="F875" s="1"/>
      <c r="G875" s="1"/>
    </row>
    <row r="876" spans="1:7" ht="12.75">
      <c r="A876" s="28"/>
      <c r="B876" s="28"/>
      <c r="C876" s="28"/>
      <c r="D876" s="26"/>
      <c r="E876" s="1"/>
      <c r="F876" s="1"/>
      <c r="G876" s="1"/>
    </row>
    <row r="877" spans="1:7" ht="12.75">
      <c r="A877" s="28"/>
      <c r="B877" s="28"/>
      <c r="C877" s="28"/>
      <c r="D877" s="26"/>
      <c r="E877" s="1"/>
      <c r="G877" s="1"/>
    </row>
    <row r="878" spans="1:7" ht="12.75">
      <c r="A878" s="28"/>
      <c r="B878" s="28"/>
      <c r="C878" s="28"/>
      <c r="D878" s="26"/>
      <c r="E878" s="1"/>
      <c r="G878" s="1"/>
    </row>
    <row r="879" spans="1:7" ht="12.75">
      <c r="A879" s="28"/>
      <c r="B879" s="28"/>
      <c r="C879" s="28"/>
      <c r="D879" s="26"/>
      <c r="E879" s="1"/>
      <c r="G879" s="1"/>
    </row>
    <row r="880" spans="1:7" ht="12.75">
      <c r="A880" s="28"/>
      <c r="B880" s="28"/>
      <c r="C880" s="28"/>
      <c r="D880" s="26"/>
      <c r="E880" s="1"/>
      <c r="G880" s="1"/>
    </row>
    <row r="881" spans="1:7" ht="12.75">
      <c r="A881" s="28"/>
      <c r="B881" s="28"/>
      <c r="C881" s="28"/>
      <c r="D881" s="26"/>
      <c r="E881" s="1"/>
      <c r="G881" s="1"/>
    </row>
    <row r="882" spans="1:7" ht="12.75">
      <c r="A882" s="28"/>
      <c r="B882" s="28"/>
      <c r="C882" s="28"/>
      <c r="D882" s="26"/>
      <c r="E882" s="1"/>
      <c r="G882" s="1"/>
    </row>
    <row r="883" spans="1:7" ht="12.75">
      <c r="A883" s="28"/>
      <c r="B883" s="28"/>
      <c r="C883" s="28"/>
      <c r="D883" s="26"/>
      <c r="E883" s="1"/>
      <c r="F883" s="1"/>
      <c r="G883" s="1"/>
    </row>
    <row r="884" spans="1:7" ht="12.75">
      <c r="A884" s="28"/>
      <c r="B884" s="28"/>
      <c r="C884" s="28"/>
      <c r="D884" s="26"/>
      <c r="E884" s="1"/>
      <c r="F884" s="1"/>
      <c r="G884" s="1"/>
    </row>
    <row r="885" spans="1:7" ht="12.75">
      <c r="A885" s="28"/>
      <c r="B885" s="28"/>
      <c r="C885" s="28"/>
      <c r="D885" s="26"/>
      <c r="E885" s="1"/>
      <c r="F885" s="1"/>
      <c r="G885" s="1"/>
    </row>
    <row r="886" spans="1:7" ht="12.75">
      <c r="A886" s="28"/>
      <c r="B886" s="28"/>
      <c r="C886" s="28"/>
      <c r="D886" s="26"/>
      <c r="E886" s="1"/>
      <c r="F886" s="1"/>
      <c r="G886" s="1"/>
    </row>
    <row r="887" spans="1:7" ht="12.75">
      <c r="A887" s="28"/>
      <c r="B887" s="28"/>
      <c r="C887" s="28"/>
      <c r="D887" s="26"/>
      <c r="E887" s="1"/>
      <c r="G887" s="1"/>
    </row>
    <row r="888" spans="1:7" ht="12.75">
      <c r="A888" s="28"/>
      <c r="B888" s="28"/>
      <c r="C888" s="28"/>
      <c r="D888" s="26"/>
      <c r="E888" s="1"/>
      <c r="G888" s="1"/>
    </row>
    <row r="889" spans="1:7" ht="12.75">
      <c r="A889" s="28"/>
      <c r="B889" s="28"/>
      <c r="C889" s="28"/>
      <c r="D889" s="26"/>
      <c r="E889" s="1"/>
      <c r="G889" s="1"/>
    </row>
    <row r="890" spans="1:7" ht="12.75">
      <c r="A890" s="28"/>
      <c r="B890" s="28"/>
      <c r="C890" s="28"/>
      <c r="D890" s="26"/>
      <c r="E890" s="1"/>
      <c r="G890" s="1"/>
    </row>
    <row r="891" spans="1:4" ht="12.75">
      <c r="A891" s="28"/>
      <c r="B891" s="28"/>
      <c r="C891" s="28"/>
      <c r="D891" s="26"/>
    </row>
    <row r="892" spans="1:4" ht="12.75">
      <c r="A892" s="28"/>
      <c r="B892" s="28"/>
      <c r="C892" s="28"/>
      <c r="D892" s="26"/>
    </row>
    <row r="893" spans="1:7" ht="12.75">
      <c r="A893" s="28"/>
      <c r="B893" s="28"/>
      <c r="C893" s="28"/>
      <c r="D893" s="26"/>
      <c r="E893" s="1"/>
      <c r="G893" s="1"/>
    </row>
    <row r="894" spans="1:7" ht="12.75">
      <c r="A894" s="28"/>
      <c r="B894" s="28"/>
      <c r="C894" s="28"/>
      <c r="D894" s="26"/>
      <c r="E894" s="1"/>
      <c r="G894" s="1"/>
    </row>
    <row r="895" spans="1:7" ht="12.75">
      <c r="A895" s="28"/>
      <c r="B895" s="28"/>
      <c r="C895" s="28"/>
      <c r="D895" s="26"/>
      <c r="E895" s="1"/>
      <c r="F895" s="1"/>
      <c r="G895" s="1"/>
    </row>
    <row r="896" spans="1:7" ht="12.75">
      <c r="A896" s="28"/>
      <c r="B896" s="28"/>
      <c r="C896" s="28"/>
      <c r="D896" s="26"/>
      <c r="E896" s="1"/>
      <c r="F896" s="1"/>
      <c r="G896" s="1"/>
    </row>
    <row r="897" spans="1:7" ht="12.75">
      <c r="A897" s="28"/>
      <c r="B897" s="28"/>
      <c r="C897" s="28"/>
      <c r="D897" s="26"/>
      <c r="E897" s="1"/>
      <c r="F897" s="1"/>
      <c r="G897" s="1"/>
    </row>
    <row r="898" spans="1:7" ht="12.75">
      <c r="A898" s="28"/>
      <c r="B898" s="28"/>
      <c r="C898" s="28"/>
      <c r="D898" s="26"/>
      <c r="E898" s="1"/>
      <c r="F898" s="1"/>
      <c r="G898" s="1"/>
    </row>
    <row r="899" spans="1:7" ht="12.75">
      <c r="A899" s="28"/>
      <c r="B899" s="28"/>
      <c r="C899" s="28"/>
      <c r="D899" s="26"/>
      <c r="E899" s="1"/>
      <c r="G899" s="1"/>
    </row>
    <row r="900" spans="1:7" ht="12.75">
      <c r="A900" s="28"/>
      <c r="B900" s="28"/>
      <c r="C900" s="28"/>
      <c r="D900" s="26"/>
      <c r="E900" s="1"/>
      <c r="G900" s="1"/>
    </row>
    <row r="901" spans="1:7" ht="12.75">
      <c r="A901" s="28"/>
      <c r="B901" s="28"/>
      <c r="C901" s="28"/>
      <c r="D901" s="26"/>
      <c r="E901" s="1"/>
      <c r="G901" s="1"/>
    </row>
    <row r="902" spans="1:7" ht="12.75">
      <c r="A902" s="28"/>
      <c r="B902" s="28"/>
      <c r="C902" s="28"/>
      <c r="D902" s="27"/>
      <c r="E902" s="1"/>
      <c r="G902" s="1"/>
    </row>
    <row r="903" spans="1:7" ht="12.75">
      <c r="A903" s="28"/>
      <c r="B903" s="28"/>
      <c r="C903" s="28"/>
      <c r="D903" s="26"/>
      <c r="E903" s="1"/>
      <c r="G903" s="1"/>
    </row>
    <row r="904" spans="1:7" ht="12.75">
      <c r="A904" s="28"/>
      <c r="B904" s="28"/>
      <c r="C904" s="28"/>
      <c r="D904" s="26"/>
      <c r="E904" s="1"/>
      <c r="G904" s="1"/>
    </row>
    <row r="905" spans="1:7" ht="12.75">
      <c r="A905" s="28"/>
      <c r="B905" s="28"/>
      <c r="C905" s="28"/>
      <c r="D905" s="26"/>
      <c r="E905" s="1"/>
      <c r="G905" s="1"/>
    </row>
    <row r="906" spans="1:7" ht="12.75">
      <c r="A906" s="28"/>
      <c r="B906" s="28"/>
      <c r="C906" s="28"/>
      <c r="D906" s="26"/>
      <c r="E906" s="1"/>
      <c r="G906" s="1"/>
    </row>
    <row r="907" spans="1:7" ht="12.75">
      <c r="A907" s="28"/>
      <c r="B907" s="28"/>
      <c r="C907" s="28"/>
      <c r="D907" s="26"/>
      <c r="E907" s="1"/>
      <c r="G907" s="1"/>
    </row>
    <row r="908" spans="1:7" ht="12.75">
      <c r="A908" s="28"/>
      <c r="B908" s="28"/>
      <c r="C908" s="28"/>
      <c r="D908" s="26"/>
      <c r="E908" s="1"/>
      <c r="F908" s="1"/>
      <c r="G908" s="1"/>
    </row>
  </sheetData>
  <mergeCells count="22">
    <mergeCell ref="H18:H21"/>
    <mergeCell ref="A10:H10"/>
    <mergeCell ref="A12:B12"/>
    <mergeCell ref="A18:A21"/>
    <mergeCell ref="B18:B21"/>
    <mergeCell ref="C18:C21"/>
    <mergeCell ref="A22:A27"/>
    <mergeCell ref="B22:B27"/>
    <mergeCell ref="C22:C27"/>
    <mergeCell ref="A51:A52"/>
    <mergeCell ref="B51:B52"/>
    <mergeCell ref="C51:C52"/>
    <mergeCell ref="D1:E1"/>
    <mergeCell ref="D2:E2"/>
    <mergeCell ref="D3:E3"/>
    <mergeCell ref="D51:D52"/>
    <mergeCell ref="D18:D21"/>
    <mergeCell ref="E18:E21"/>
    <mergeCell ref="D7:H7"/>
    <mergeCell ref="D8:H8"/>
    <mergeCell ref="D9:H9"/>
    <mergeCell ref="A4:E4"/>
  </mergeCells>
  <printOptions/>
  <pageMargins left="0.2362204724409449" right="0.15748031496062992" top="0.5905511811023623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0"/>
  <sheetViews>
    <sheetView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339"/>
      <c r="B4" s="339"/>
      <c r="C4" s="339"/>
      <c r="D4" s="339"/>
      <c r="E4" s="339"/>
      <c r="F4" s="339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0"/>
  <sheetViews>
    <sheetView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352" t="s">
        <v>123</v>
      </c>
      <c r="F1" s="352"/>
      <c r="G1" s="2"/>
    </row>
    <row r="2" spans="5:7" ht="12.75">
      <c r="E2" s="352" t="s">
        <v>78</v>
      </c>
      <c r="F2" s="352"/>
      <c r="G2" s="2"/>
    </row>
    <row r="3" spans="5:7" ht="12.75">
      <c r="E3" s="352" t="s">
        <v>234</v>
      </c>
      <c r="F3" s="352"/>
      <c r="G3" s="2"/>
    </row>
    <row r="4" spans="2:7" ht="27.75" customHeight="1">
      <c r="B4" s="357" t="s">
        <v>124</v>
      </c>
      <c r="C4" s="357"/>
      <c r="D4" s="357"/>
      <c r="E4" s="357"/>
      <c r="F4" s="357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71" customFormat="1" ht="25.5">
      <c r="A8" s="67">
        <v>700</v>
      </c>
      <c r="B8" s="68"/>
      <c r="C8" s="68"/>
      <c r="D8" s="68"/>
      <c r="E8" s="69" t="s">
        <v>126</v>
      </c>
      <c r="F8" s="70">
        <f>F9+F72+F77+F89+F102+F111+F122+F126</f>
        <v>20215433</v>
      </c>
      <c r="G8" s="70">
        <f>G9+G72+G77+G89+G102+G111+G122+G126</f>
        <v>19504219</v>
      </c>
      <c r="H8" s="70">
        <f>H9+H72+H77+H89+H102+H111+H122+H126</f>
        <v>22219006</v>
      </c>
    </row>
    <row r="9" spans="1:8" s="29" customFormat="1" ht="16.5" customHeight="1">
      <c r="A9" s="66"/>
      <c r="B9" s="55" t="s">
        <v>41</v>
      </c>
      <c r="C9" s="55"/>
      <c r="D9" s="55"/>
      <c r="E9" s="56" t="s">
        <v>239</v>
      </c>
      <c r="F9" s="76">
        <f>F10+F14+F31+F34+F38</f>
        <v>13058033</v>
      </c>
      <c r="G9" s="76">
        <f>G10+G14+G31+G34+G38</f>
        <v>13235019</v>
      </c>
      <c r="H9" s="76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50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4">
        <v>847400</v>
      </c>
      <c r="G13" s="53">
        <v>918800</v>
      </c>
      <c r="H13" s="54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50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4">
        <v>212000</v>
      </c>
      <c r="G24" s="53">
        <v>229000</v>
      </c>
      <c r="H24" s="54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4">
        <v>226000</v>
      </c>
      <c r="G26" s="53">
        <v>244000</v>
      </c>
      <c r="H26" s="54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4">
        <v>18800</v>
      </c>
      <c r="G28" s="53">
        <v>20300</v>
      </c>
      <c r="H28" s="54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4">
        <f>F30</f>
        <v>485000</v>
      </c>
      <c r="G29" s="54">
        <f>G30</f>
        <v>523000</v>
      </c>
      <c r="H29" s="54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4">
        <v>485000</v>
      </c>
      <c r="G30" s="53">
        <v>523000</v>
      </c>
      <c r="H30" s="54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50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50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50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50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50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50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4">
        <v>297000</v>
      </c>
      <c r="G56" s="53">
        <v>300000</v>
      </c>
      <c r="H56" s="54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4">
        <f>F58</f>
        <v>111233</v>
      </c>
      <c r="G57" s="54">
        <f>G58</f>
        <v>100019</v>
      </c>
      <c r="H57" s="54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4">
        <v>111233</v>
      </c>
      <c r="G58" s="53">
        <v>100019</v>
      </c>
      <c r="H58" s="54">
        <v>120006</v>
      </c>
    </row>
    <row r="59" spans="1:8" ht="0.75" customHeight="1" hidden="1">
      <c r="A59" s="31"/>
      <c r="B59" s="7"/>
      <c r="C59" s="34"/>
      <c r="D59" s="34"/>
      <c r="E59" s="35"/>
      <c r="F59" s="54"/>
      <c r="G59" s="54"/>
      <c r="H59" s="54"/>
    </row>
    <row r="60" spans="1:8" ht="1.5" customHeight="1" hidden="1">
      <c r="A60" s="31"/>
      <c r="B60" s="7"/>
      <c r="C60" s="34"/>
      <c r="D60" s="34"/>
      <c r="E60" s="35"/>
      <c r="F60" s="54"/>
      <c r="G60" s="53"/>
      <c r="H60" s="54"/>
    </row>
    <row r="61" spans="1:8" ht="12.75">
      <c r="A61" s="31"/>
      <c r="B61" s="7"/>
      <c r="C61" s="34" t="s">
        <v>93</v>
      </c>
      <c r="D61" s="34"/>
      <c r="E61" s="35" t="s">
        <v>325</v>
      </c>
      <c r="F61" s="54">
        <f>F62</f>
        <v>167000</v>
      </c>
      <c r="G61" s="54">
        <f aca="true" t="shared" si="3" ref="G61:H63">G62</f>
        <v>180000</v>
      </c>
      <c r="H61" s="54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4">
        <f>F63</f>
        <v>167000</v>
      </c>
      <c r="G62" s="54">
        <f t="shared" si="3"/>
        <v>180000</v>
      </c>
      <c r="H62" s="54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4">
        <f>F64</f>
        <v>167000</v>
      </c>
      <c r="G63" s="54">
        <f t="shared" si="3"/>
        <v>180000</v>
      </c>
      <c r="H63" s="54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4">
        <v>167000</v>
      </c>
      <c r="G64" s="53">
        <v>180000</v>
      </c>
      <c r="H64" s="54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5" t="s">
        <v>55</v>
      </c>
      <c r="C72" s="55"/>
      <c r="D72" s="55"/>
      <c r="E72" s="56" t="s">
        <v>265</v>
      </c>
      <c r="F72" s="57">
        <f>F73</f>
        <v>117000</v>
      </c>
      <c r="G72" s="57">
        <f aca="true" t="shared" si="4" ref="G72:H75">G73</f>
        <v>120000</v>
      </c>
      <c r="H72" s="57">
        <f t="shared" si="4"/>
        <v>135400</v>
      </c>
    </row>
    <row r="73" spans="1:8" ht="25.5">
      <c r="A73" s="31"/>
      <c r="B73" s="72" t="s">
        <v>56</v>
      </c>
      <c r="C73" s="72"/>
      <c r="D73" s="72"/>
      <c r="E73" s="50" t="s">
        <v>266</v>
      </c>
      <c r="F73" s="54">
        <f>F74</f>
        <v>117000</v>
      </c>
      <c r="G73" s="54">
        <f t="shared" si="4"/>
        <v>120000</v>
      </c>
      <c r="H73" s="54">
        <f t="shared" si="4"/>
        <v>135400</v>
      </c>
    </row>
    <row r="74" spans="1:8" ht="38.25">
      <c r="A74" s="31"/>
      <c r="B74" s="72"/>
      <c r="C74" s="72" t="s">
        <v>165</v>
      </c>
      <c r="D74" s="72"/>
      <c r="E74" s="50" t="s">
        <v>267</v>
      </c>
      <c r="F74" s="54">
        <f>F75</f>
        <v>117000</v>
      </c>
      <c r="G74" s="54">
        <f t="shared" si="4"/>
        <v>120000</v>
      </c>
      <c r="H74" s="54">
        <f t="shared" si="4"/>
        <v>135400</v>
      </c>
    </row>
    <row r="75" spans="1:8" ht="38.25">
      <c r="A75" s="31"/>
      <c r="B75" s="72"/>
      <c r="C75" s="72" t="s">
        <v>166</v>
      </c>
      <c r="D75" s="72"/>
      <c r="E75" s="50" t="s">
        <v>268</v>
      </c>
      <c r="F75" s="54">
        <f>F76</f>
        <v>117000</v>
      </c>
      <c r="G75" s="54">
        <f t="shared" si="4"/>
        <v>120000</v>
      </c>
      <c r="H75" s="54">
        <f t="shared" si="4"/>
        <v>135400</v>
      </c>
    </row>
    <row r="76" spans="1:8" ht="25.5">
      <c r="A76" s="31"/>
      <c r="B76" s="72"/>
      <c r="C76" s="72"/>
      <c r="D76" s="72" t="s">
        <v>81</v>
      </c>
      <c r="E76" s="50" t="s">
        <v>82</v>
      </c>
      <c r="F76" s="54">
        <v>117000</v>
      </c>
      <c r="G76" s="53">
        <v>120000</v>
      </c>
      <c r="H76" s="54">
        <v>135400</v>
      </c>
    </row>
    <row r="77" spans="1:8" ht="38.25">
      <c r="A77" s="31"/>
      <c r="B77" s="55" t="s">
        <v>57</v>
      </c>
      <c r="C77" s="55"/>
      <c r="D77" s="55"/>
      <c r="E77" s="56" t="s">
        <v>269</v>
      </c>
      <c r="F77" s="76">
        <f>F78</f>
        <v>846000</v>
      </c>
      <c r="G77" s="76">
        <f>G78</f>
        <v>900000</v>
      </c>
      <c r="H77" s="76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5" t="s">
        <v>63</v>
      </c>
      <c r="C89" s="55"/>
      <c r="D89" s="55"/>
      <c r="E89" s="56" t="s">
        <v>283</v>
      </c>
      <c r="F89" s="76">
        <f>F90+F94</f>
        <v>4094600</v>
      </c>
      <c r="G89" s="76">
        <f>G90+G94</f>
        <v>3130000</v>
      </c>
      <c r="H89" s="76">
        <f>H90+H94</f>
        <v>3850000</v>
      </c>
    </row>
    <row r="90" spans="1:8" ht="12.75">
      <c r="A90" s="31"/>
      <c r="B90" s="73" t="s">
        <v>65</v>
      </c>
      <c r="C90" s="73"/>
      <c r="D90" s="73"/>
      <c r="E90" s="74" t="s">
        <v>286</v>
      </c>
      <c r="F90" s="75">
        <f aca="true" t="shared" si="6" ref="F90:H92">F91</f>
        <v>215000</v>
      </c>
      <c r="G90" s="75">
        <f t="shared" si="6"/>
        <v>230000</v>
      </c>
      <c r="H90" s="46">
        <f t="shared" si="6"/>
        <v>250000</v>
      </c>
    </row>
    <row r="91" spans="1:8" ht="12.75">
      <c r="A91" s="31"/>
      <c r="B91" s="72"/>
      <c r="C91" s="72" t="s">
        <v>181</v>
      </c>
      <c r="D91" s="72"/>
      <c r="E91" s="50" t="s">
        <v>182</v>
      </c>
      <c r="F91" s="54">
        <f t="shared" si="6"/>
        <v>215000</v>
      </c>
      <c r="G91" s="54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5" t="s">
        <v>67</v>
      </c>
      <c r="C102" s="55"/>
      <c r="D102" s="55"/>
      <c r="E102" s="56" t="s">
        <v>288</v>
      </c>
      <c r="F102" s="57">
        <f>F103</f>
        <v>257600</v>
      </c>
      <c r="G102" s="57">
        <f>G103</f>
        <v>107800</v>
      </c>
      <c r="H102" s="57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5" t="s">
        <v>68</v>
      </c>
      <c r="C111" s="55"/>
      <c r="D111" s="55"/>
      <c r="E111" s="56" t="s">
        <v>289</v>
      </c>
      <c r="F111" s="59">
        <f>F112+F115</f>
        <v>380000</v>
      </c>
      <c r="G111" s="59">
        <f>G112+G115</f>
        <v>450000</v>
      </c>
      <c r="H111" s="59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1">
        <f aca="true" t="shared" si="11" ref="F112:H113">F113</f>
        <v>220000</v>
      </c>
      <c r="G112" s="51">
        <f t="shared" si="11"/>
        <v>260600</v>
      </c>
      <c r="H112" s="51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2">
        <f t="shared" si="11"/>
        <v>220000</v>
      </c>
      <c r="G113" s="52">
        <f t="shared" si="11"/>
        <v>260600</v>
      </c>
      <c r="H113" s="52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7">
        <v>220000</v>
      </c>
      <c r="G114" s="53">
        <v>260600</v>
      </c>
      <c r="H114" s="53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8">
        <f>F118+F120</f>
        <v>160000</v>
      </c>
      <c r="G115" s="78">
        <f>G118+G120</f>
        <v>189400</v>
      </c>
      <c r="H115" s="78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9">
        <f aca="true" t="shared" si="12" ref="F116:H117">F117</f>
        <v>60000</v>
      </c>
      <c r="G116" s="79">
        <f t="shared" si="12"/>
        <v>71000</v>
      </c>
      <c r="H116" s="79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9">
        <f t="shared" si="12"/>
        <v>60000</v>
      </c>
      <c r="G117" s="79">
        <f t="shared" si="12"/>
        <v>71000</v>
      </c>
      <c r="H117" s="79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9">
        <v>60000</v>
      </c>
      <c r="G118" s="53">
        <v>71000</v>
      </c>
      <c r="H118" s="54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9">
        <f>F120</f>
        <v>100000</v>
      </c>
      <c r="G119" s="79">
        <f>G120</f>
        <v>118400</v>
      </c>
      <c r="H119" s="79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9">
        <v>100000</v>
      </c>
      <c r="G120" s="53">
        <v>118400</v>
      </c>
      <c r="H120" s="54">
        <v>201300</v>
      </c>
    </row>
    <row r="121" spans="1:8" ht="25.5">
      <c r="A121" s="31"/>
      <c r="B121" s="55" t="s">
        <v>225</v>
      </c>
      <c r="C121" s="55"/>
      <c r="D121" s="55"/>
      <c r="E121" s="56" t="s">
        <v>306</v>
      </c>
      <c r="F121" s="84">
        <f>F122</f>
        <v>248100</v>
      </c>
      <c r="G121" s="84">
        <f>G122</f>
        <v>250000</v>
      </c>
      <c r="H121" s="84">
        <f>H122</f>
        <v>290000</v>
      </c>
    </row>
    <row r="122" spans="1:8" ht="12.75">
      <c r="A122" s="31"/>
      <c r="B122" s="73" t="s">
        <v>227</v>
      </c>
      <c r="C122" s="73"/>
      <c r="D122" s="73"/>
      <c r="E122" s="74" t="s">
        <v>312</v>
      </c>
      <c r="F122" s="75">
        <f>F123</f>
        <v>248100</v>
      </c>
      <c r="G122" s="75">
        <f aca="true" t="shared" si="13" ref="G122:H124">G123</f>
        <v>250000</v>
      </c>
      <c r="H122" s="75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5">
        <v>1000</v>
      </c>
      <c r="C126" s="55"/>
      <c r="D126" s="55"/>
      <c r="E126" s="56" t="s">
        <v>314</v>
      </c>
      <c r="F126" s="76">
        <f>F127+F131</f>
        <v>1214100</v>
      </c>
      <c r="G126" s="76">
        <f>G127+G131</f>
        <v>1311400</v>
      </c>
      <c r="H126" s="76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4">
        <v>847800</v>
      </c>
      <c r="G130" s="54">
        <v>920000</v>
      </c>
      <c r="H130" s="54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4">
        <f>F132+F138</f>
        <v>366300</v>
      </c>
      <c r="G131" s="54">
        <f>G132+G138</f>
        <v>391400</v>
      </c>
      <c r="H131" s="54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4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4">
        <v>76600</v>
      </c>
      <c r="G137" s="54">
        <v>82600</v>
      </c>
      <c r="H137" s="54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4">
        <f aca="true" t="shared" si="15" ref="F138:H139">F139</f>
        <v>289700</v>
      </c>
      <c r="G138" s="54">
        <f t="shared" si="15"/>
        <v>308800</v>
      </c>
      <c r="H138" s="54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4">
        <f t="shared" si="15"/>
        <v>289700</v>
      </c>
      <c r="G139" s="54">
        <f t="shared" si="15"/>
        <v>308800</v>
      </c>
      <c r="H139" s="54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4">
        <v>289700</v>
      </c>
      <c r="G140" s="54">
        <v>308800</v>
      </c>
      <c r="H140" s="54">
        <v>328100</v>
      </c>
    </row>
    <row r="141" spans="1:8" s="71" customFormat="1" ht="25.5">
      <c r="A141" s="67">
        <v>700</v>
      </c>
      <c r="B141" s="81"/>
      <c r="C141" s="81"/>
      <c r="D141" s="81"/>
      <c r="E141" s="82" t="s">
        <v>127</v>
      </c>
      <c r="F141" s="83">
        <f aca="true" t="shared" si="16" ref="F141:H142">F142</f>
        <v>1717400</v>
      </c>
      <c r="G141" s="83">
        <f t="shared" si="16"/>
        <v>1858800</v>
      </c>
      <c r="H141" s="83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50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50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4">
        <v>847400</v>
      </c>
      <c r="G147" s="53">
        <v>918800</v>
      </c>
      <c r="H147" s="54">
        <v>993700</v>
      </c>
    </row>
    <row r="148" spans="1:8" s="71" customFormat="1" ht="38.25">
      <c r="A148" s="67">
        <v>700</v>
      </c>
      <c r="B148" s="81"/>
      <c r="C148" s="81"/>
      <c r="D148" s="81"/>
      <c r="E148" s="82" t="s">
        <v>128</v>
      </c>
      <c r="F148" s="83">
        <f>F149+F161+F167+F172+F180</f>
        <v>38562976</v>
      </c>
      <c r="G148" s="83">
        <f>G149+G161+G167+G172+G180</f>
        <v>41443984</v>
      </c>
      <c r="H148" s="83">
        <f>H149+H161+H167+H172+H180</f>
        <v>44567610</v>
      </c>
    </row>
    <row r="149" spans="1:8" s="86" customFormat="1" ht="12.75">
      <c r="A149" s="85"/>
      <c r="B149" s="55" t="s">
        <v>41</v>
      </c>
      <c r="C149" s="55"/>
      <c r="D149" s="55"/>
      <c r="E149" s="56" t="s">
        <v>239</v>
      </c>
      <c r="F149" s="57">
        <f>F150+F154</f>
        <v>3238517</v>
      </c>
      <c r="G149" s="57">
        <f>G150+G154</f>
        <v>3495812</v>
      </c>
      <c r="H149" s="57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50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4"/>
      <c r="G155" s="54"/>
      <c r="H155" s="54"/>
    </row>
    <row r="156" spans="1:8" ht="12.75" hidden="1">
      <c r="A156" s="31"/>
      <c r="B156" s="34"/>
      <c r="C156" s="34"/>
      <c r="D156" s="34"/>
      <c r="E156" s="35"/>
      <c r="F156" s="54"/>
      <c r="G156" s="53"/>
      <c r="H156" s="54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61">
        <v>38517</v>
      </c>
      <c r="G160" s="62">
        <v>31412</v>
      </c>
      <c r="H160" s="61">
        <v>23984</v>
      </c>
    </row>
    <row r="161" spans="1:8" ht="38.25">
      <c r="A161" s="31"/>
      <c r="B161" s="55" t="s">
        <v>57</v>
      </c>
      <c r="C161" s="55"/>
      <c r="D161" s="55"/>
      <c r="E161" s="56" t="s">
        <v>269</v>
      </c>
      <c r="F161" s="87">
        <f>F162</f>
        <v>3500</v>
      </c>
      <c r="G161" s="87">
        <f>G162</f>
        <v>3700</v>
      </c>
      <c r="H161" s="87">
        <f>H162</f>
        <v>4000</v>
      </c>
    </row>
    <row r="162" spans="1:8" ht="51">
      <c r="A162" s="31"/>
      <c r="B162" s="73" t="s">
        <v>62</v>
      </c>
      <c r="C162" s="73"/>
      <c r="D162" s="73"/>
      <c r="E162" s="74" t="s">
        <v>282</v>
      </c>
      <c r="F162" s="75">
        <f aca="true" t="shared" si="19" ref="F162:H165">F163</f>
        <v>3500</v>
      </c>
      <c r="G162" s="75">
        <f t="shared" si="19"/>
        <v>3700</v>
      </c>
      <c r="H162" s="75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4">
        <v>3500</v>
      </c>
      <c r="G166" s="53">
        <v>3700</v>
      </c>
      <c r="H166" s="54">
        <v>4000</v>
      </c>
    </row>
    <row r="167" spans="1:8" ht="12.75">
      <c r="A167" s="31"/>
      <c r="B167" s="55" t="s">
        <v>63</v>
      </c>
      <c r="C167" s="55"/>
      <c r="D167" s="55"/>
      <c r="E167" s="56" t="s">
        <v>283</v>
      </c>
      <c r="F167" s="87">
        <f aca="true" t="shared" si="20" ref="F167:H168">F168</f>
        <v>21000</v>
      </c>
      <c r="G167" s="87">
        <f t="shared" si="20"/>
        <v>0</v>
      </c>
      <c r="H167" s="87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4">
        <v>21000</v>
      </c>
      <c r="G171" s="54">
        <v>0</v>
      </c>
      <c r="H171" s="54">
        <v>0</v>
      </c>
    </row>
    <row r="172" spans="1:8" ht="12.75">
      <c r="A172" s="31"/>
      <c r="B172" s="55">
        <v>1000</v>
      </c>
      <c r="C172" s="55"/>
      <c r="D172" s="55"/>
      <c r="E172" s="56" t="s">
        <v>314</v>
      </c>
      <c r="F172" s="76">
        <f aca="true" t="shared" si="22" ref="F172:H174">F173</f>
        <v>59559</v>
      </c>
      <c r="G172" s="76">
        <f t="shared" si="22"/>
        <v>44472</v>
      </c>
      <c r="H172" s="76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5">
        <f t="shared" si="22"/>
        <v>59559</v>
      </c>
      <c r="G173" s="65">
        <f t="shared" si="22"/>
        <v>44472</v>
      </c>
      <c r="H173" s="65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5">
        <f t="shared" si="22"/>
        <v>59559</v>
      </c>
      <c r="G174" s="65">
        <f t="shared" si="22"/>
        <v>44472</v>
      </c>
      <c r="H174" s="65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5">
        <f>F176+F178</f>
        <v>59559</v>
      </c>
      <c r="G175" s="65">
        <f>G176+G178</f>
        <v>44472</v>
      </c>
      <c r="H175" s="65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5">
        <f>F177</f>
        <v>39705</v>
      </c>
      <c r="G176" s="65">
        <f>G177</f>
        <v>29648</v>
      </c>
      <c r="H176" s="65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8">
        <v>39705</v>
      </c>
      <c r="G177" s="65">
        <v>29648</v>
      </c>
      <c r="H177" s="64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5">
        <f>F179</f>
        <v>19854</v>
      </c>
      <c r="G178" s="65">
        <f>G179</f>
        <v>14824</v>
      </c>
      <c r="H178" s="65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8">
        <v>19854</v>
      </c>
      <c r="G179" s="65">
        <v>14824</v>
      </c>
      <c r="H179" s="64">
        <v>8309</v>
      </c>
    </row>
    <row r="180" spans="1:8" ht="12.75">
      <c r="A180" s="31"/>
      <c r="B180" s="55" t="s">
        <v>231</v>
      </c>
      <c r="C180" s="55"/>
      <c r="D180" s="55"/>
      <c r="E180" s="56" t="s">
        <v>325</v>
      </c>
      <c r="F180" s="60">
        <f>F181</f>
        <v>35240400</v>
      </c>
      <c r="G180" s="60">
        <f>G181</f>
        <v>37900000</v>
      </c>
      <c r="H180" s="60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80" customFormat="1" ht="38.25">
      <c r="A187" s="67">
        <v>700</v>
      </c>
      <c r="B187" s="109"/>
      <c r="C187" s="109"/>
      <c r="D187" s="109"/>
      <c r="E187" s="82" t="s">
        <v>376</v>
      </c>
      <c r="F187" s="83">
        <f aca="true" t="shared" si="24" ref="F187:H188">F188</f>
        <v>8975900</v>
      </c>
      <c r="G187" s="83">
        <f t="shared" si="24"/>
        <v>9600000</v>
      </c>
      <c r="H187" s="83">
        <f t="shared" si="24"/>
        <v>10392000</v>
      </c>
    </row>
    <row r="188" spans="2:8" s="108" customFormat="1" ht="38.25">
      <c r="B188" s="55" t="s">
        <v>57</v>
      </c>
      <c r="C188" s="55"/>
      <c r="D188" s="55"/>
      <c r="E188" s="56" t="s">
        <v>269</v>
      </c>
      <c r="F188" s="57">
        <f t="shared" si="24"/>
        <v>8975900</v>
      </c>
      <c r="G188" s="57">
        <f t="shared" si="24"/>
        <v>9600000</v>
      </c>
      <c r="H188" s="57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71" customFormat="1" ht="42.75">
      <c r="A206" s="67">
        <v>700</v>
      </c>
      <c r="B206" s="68"/>
      <c r="C206" s="68"/>
      <c r="D206" s="68"/>
      <c r="E206" s="89" t="s">
        <v>129</v>
      </c>
      <c r="F206" s="70">
        <f>F207+F223</f>
        <v>13398752</v>
      </c>
      <c r="G206" s="70">
        <f>G207+G223</f>
        <v>13801035</v>
      </c>
      <c r="H206" s="70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8">
        <f>F208+F211+F219</f>
        <v>8440900</v>
      </c>
      <c r="G207" s="88">
        <f>G208+G211+G219</f>
        <v>8454800</v>
      </c>
      <c r="H207" s="88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50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3">
        <v>117000</v>
      </c>
      <c r="G222" s="53">
        <v>124000</v>
      </c>
      <c r="H222" s="53">
        <v>137000</v>
      </c>
    </row>
    <row r="223" spans="1:8" ht="15.75" customHeight="1">
      <c r="A223" s="31"/>
      <c r="B223" s="55">
        <v>1000</v>
      </c>
      <c r="C223" s="55"/>
      <c r="D223" s="55"/>
      <c r="E223" s="56" t="s">
        <v>314</v>
      </c>
      <c r="F223" s="99">
        <f>F224+F230</f>
        <v>4957852</v>
      </c>
      <c r="G223" s="99">
        <f>G224+G230</f>
        <v>5346235</v>
      </c>
      <c r="H223" s="99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3">
        <v>4938000</v>
      </c>
      <c r="G228" s="53">
        <v>5324000</v>
      </c>
      <c r="H228" s="53">
        <v>5718000</v>
      </c>
    </row>
    <row r="229" spans="1:8" ht="12.75" hidden="1">
      <c r="A229" s="31"/>
      <c r="B229" s="55"/>
      <c r="C229" s="55"/>
      <c r="D229" s="55"/>
      <c r="E229" s="56"/>
      <c r="F229" s="99"/>
      <c r="G229" s="99"/>
      <c r="H229" s="99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3">
        <f aca="true" t="shared" si="28" ref="F230:H231">F231</f>
        <v>19852</v>
      </c>
      <c r="G230" s="53">
        <f t="shared" si="28"/>
        <v>22235</v>
      </c>
      <c r="H230" s="53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3">
        <f t="shared" si="28"/>
        <v>19852</v>
      </c>
      <c r="G231" s="53">
        <f t="shared" si="28"/>
        <v>22235</v>
      </c>
      <c r="H231" s="53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3">
        <f>F233+F235</f>
        <v>19852</v>
      </c>
      <c r="G232" s="53">
        <f>G233+G235</f>
        <v>22235</v>
      </c>
      <c r="H232" s="53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3">
        <f>F234</f>
        <v>13235</v>
      </c>
      <c r="G233" s="53">
        <f>G234</f>
        <v>14824</v>
      </c>
      <c r="H233" s="53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3">
        <v>13235</v>
      </c>
      <c r="G234" s="53">
        <v>14824</v>
      </c>
      <c r="H234" s="53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3">
        <f>F236</f>
        <v>6617</v>
      </c>
      <c r="G235" s="53">
        <f>G236</f>
        <v>7411</v>
      </c>
      <c r="H235" s="53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3">
        <v>6617</v>
      </c>
      <c r="G236" s="53">
        <v>7411</v>
      </c>
      <c r="H236" s="53">
        <v>8309</v>
      </c>
    </row>
    <row r="237" spans="1:8" s="71" customFormat="1" ht="12.75">
      <c r="A237" s="67">
        <v>700</v>
      </c>
      <c r="B237" s="68"/>
      <c r="C237" s="90"/>
      <c r="D237" s="81"/>
      <c r="E237" s="82" t="s">
        <v>146</v>
      </c>
      <c r="F237" s="90">
        <f>F238+F248</f>
        <v>19852</v>
      </c>
      <c r="G237" s="90">
        <f>G238+G248</f>
        <v>22235</v>
      </c>
      <c r="H237" s="90">
        <f>H238+H248</f>
        <v>24926</v>
      </c>
    </row>
    <row r="238" spans="1:8" ht="12.75">
      <c r="A238" s="31"/>
      <c r="B238" s="55" t="s">
        <v>70</v>
      </c>
      <c r="C238" s="55"/>
      <c r="D238" s="55"/>
      <c r="E238" s="56" t="s">
        <v>292</v>
      </c>
      <c r="F238" s="99">
        <f>F239</f>
        <v>0</v>
      </c>
      <c r="G238" s="99">
        <f>G239</f>
        <v>0</v>
      </c>
      <c r="H238" s="99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3">
        <f>F240+F244</f>
        <v>0</v>
      </c>
      <c r="G239" s="53">
        <f>G240+G244</f>
        <v>0</v>
      </c>
      <c r="H239" s="53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3">
        <f aca="true" t="shared" si="29" ref="F240:H242">F241</f>
        <v>0</v>
      </c>
      <c r="G240" s="53">
        <f t="shared" si="29"/>
        <v>0</v>
      </c>
      <c r="H240" s="53">
        <f t="shared" si="29"/>
        <v>0</v>
      </c>
    </row>
    <row r="241" spans="1:8" ht="25.5">
      <c r="A241" s="31"/>
      <c r="B241" s="32"/>
      <c r="C241" s="42" t="s">
        <v>210</v>
      </c>
      <c r="D241" s="39"/>
      <c r="E241" s="91" t="s">
        <v>257</v>
      </c>
      <c r="F241" s="53">
        <f t="shared" si="29"/>
        <v>0</v>
      </c>
      <c r="G241" s="53">
        <f t="shared" si="29"/>
        <v>0</v>
      </c>
      <c r="H241" s="53">
        <f t="shared" si="29"/>
        <v>0</v>
      </c>
    </row>
    <row r="242" spans="1:8" ht="25.5">
      <c r="A242" s="31"/>
      <c r="B242" s="39"/>
      <c r="C242" s="39"/>
      <c r="D242" s="39" t="s">
        <v>51</v>
      </c>
      <c r="E242" s="92" t="s">
        <v>250</v>
      </c>
      <c r="F242" s="53">
        <f t="shared" si="29"/>
        <v>0</v>
      </c>
      <c r="G242" s="53">
        <f t="shared" si="29"/>
        <v>0</v>
      </c>
      <c r="H242" s="53">
        <f t="shared" si="29"/>
        <v>0</v>
      </c>
    </row>
    <row r="243" spans="1:8" ht="38.25">
      <c r="A243" s="31"/>
      <c r="B243" s="39"/>
      <c r="C243" s="39"/>
      <c r="D243" s="39"/>
      <c r="E243" s="93" t="s">
        <v>260</v>
      </c>
      <c r="F243" s="53"/>
      <c r="G243" s="53"/>
      <c r="H243" s="53"/>
    </row>
    <row r="244" spans="1:8" ht="12.75">
      <c r="A244" s="31"/>
      <c r="B244" s="39"/>
      <c r="C244" s="34" t="s">
        <v>93</v>
      </c>
      <c r="D244" s="34"/>
      <c r="E244" s="93" t="s">
        <v>325</v>
      </c>
      <c r="F244" s="53">
        <f aca="true" t="shared" si="30" ref="F244:H246">F245</f>
        <v>0</v>
      </c>
      <c r="G244" s="53">
        <f t="shared" si="30"/>
        <v>0</v>
      </c>
      <c r="H244" s="53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3" t="s">
        <v>156</v>
      </c>
      <c r="F245" s="53">
        <f t="shared" si="30"/>
        <v>0</v>
      </c>
      <c r="G245" s="53">
        <f t="shared" si="30"/>
        <v>0</v>
      </c>
      <c r="H245" s="53">
        <f t="shared" si="30"/>
        <v>0</v>
      </c>
    </row>
    <row r="246" spans="1:8" ht="51">
      <c r="A246" s="31"/>
      <c r="B246" s="39"/>
      <c r="C246" s="39" t="s">
        <v>211</v>
      </c>
      <c r="D246" s="39"/>
      <c r="E246" s="91" t="s">
        <v>330</v>
      </c>
      <c r="F246" s="53">
        <f t="shared" si="30"/>
        <v>0</v>
      </c>
      <c r="G246" s="53">
        <f t="shared" si="30"/>
        <v>0</v>
      </c>
      <c r="H246" s="53">
        <f t="shared" si="30"/>
        <v>0</v>
      </c>
    </row>
    <row r="247" spans="1:8" ht="25.5">
      <c r="A247" s="31"/>
      <c r="B247" s="39"/>
      <c r="C247" s="39"/>
      <c r="D247" s="39" t="s">
        <v>51</v>
      </c>
      <c r="E247" s="92" t="s">
        <v>250</v>
      </c>
      <c r="F247" s="53"/>
      <c r="G247" s="53"/>
      <c r="H247" s="53"/>
    </row>
    <row r="248" spans="1:8" ht="12.75">
      <c r="A248" s="31"/>
      <c r="B248" s="55">
        <v>1000</v>
      </c>
      <c r="C248" s="55"/>
      <c r="D248" s="55"/>
      <c r="E248" s="56" t="s">
        <v>314</v>
      </c>
      <c r="F248" s="99">
        <f>F249+F254</f>
        <v>19852</v>
      </c>
      <c r="G248" s="99">
        <f>G249+G254</f>
        <v>22235</v>
      </c>
      <c r="H248" s="99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3">
        <f aca="true" t="shared" si="31" ref="F249:H250">F250</f>
        <v>0</v>
      </c>
      <c r="G249" s="53">
        <f t="shared" si="31"/>
        <v>0</v>
      </c>
      <c r="H249" s="53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3">
        <f t="shared" si="31"/>
        <v>0</v>
      </c>
      <c r="G250" s="53">
        <f t="shared" si="31"/>
        <v>0</v>
      </c>
      <c r="H250" s="53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3">
        <f>F252+F253</f>
        <v>0</v>
      </c>
      <c r="G251" s="53">
        <f>G252+G253</f>
        <v>0</v>
      </c>
      <c r="H251" s="53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3"/>
      <c r="G252" s="53"/>
      <c r="H252" s="53"/>
    </row>
    <row r="253" spans="1:8" ht="51">
      <c r="A253" s="31"/>
      <c r="B253" s="7"/>
      <c r="C253" s="34"/>
      <c r="D253" s="34" t="s">
        <v>52</v>
      </c>
      <c r="E253" s="35" t="s">
        <v>251</v>
      </c>
      <c r="F253" s="53"/>
      <c r="G253" s="53"/>
      <c r="H253" s="53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3">
        <f aca="true" t="shared" si="32" ref="F254:H255">F255</f>
        <v>19852</v>
      </c>
      <c r="G254" s="53">
        <f t="shared" si="32"/>
        <v>22235</v>
      </c>
      <c r="H254" s="53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3">
        <f t="shared" si="32"/>
        <v>19852</v>
      </c>
      <c r="G255" s="53">
        <f t="shared" si="32"/>
        <v>22235</v>
      </c>
      <c r="H255" s="53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3">
        <f>F257+F259</f>
        <v>19852</v>
      </c>
      <c r="G256" s="53">
        <f>G257+G259</f>
        <v>22235</v>
      </c>
      <c r="H256" s="53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3">
        <f>F258</f>
        <v>13235</v>
      </c>
      <c r="G257" s="53">
        <f>G258</f>
        <v>14824</v>
      </c>
      <c r="H257" s="53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3">
        <v>13235</v>
      </c>
      <c r="G258" s="53">
        <v>14824</v>
      </c>
      <c r="H258" s="53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3">
        <f>F260</f>
        <v>6617</v>
      </c>
      <c r="G259" s="53">
        <f>G260</f>
        <v>7411</v>
      </c>
      <c r="H259" s="53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3">
        <v>6617</v>
      </c>
      <c r="G260" s="53">
        <v>7411</v>
      </c>
      <c r="H260" s="53">
        <v>8309</v>
      </c>
    </row>
    <row r="261" spans="1:8" s="71" customFormat="1" ht="12.75">
      <c r="A261" s="67">
        <v>700</v>
      </c>
      <c r="B261" s="68"/>
      <c r="C261" s="90"/>
      <c r="D261" s="81"/>
      <c r="E261" s="82" t="s">
        <v>147</v>
      </c>
      <c r="F261" s="90">
        <f>F262+F272</f>
        <v>19852</v>
      </c>
      <c r="G261" s="90">
        <f>G262+G272</f>
        <v>22235</v>
      </c>
      <c r="H261" s="90">
        <f>H262+H272</f>
        <v>24926</v>
      </c>
    </row>
    <row r="262" spans="1:8" s="71" customFormat="1" ht="12.75">
      <c r="A262" s="85"/>
      <c r="B262" s="55" t="s">
        <v>70</v>
      </c>
      <c r="C262" s="55"/>
      <c r="D262" s="55"/>
      <c r="E262" s="56" t="s">
        <v>292</v>
      </c>
      <c r="F262" s="107">
        <f aca="true" t="shared" si="33" ref="F262:H265">F263</f>
        <v>0</v>
      </c>
      <c r="G262" s="107">
        <f t="shared" si="33"/>
        <v>0</v>
      </c>
      <c r="H262" s="107">
        <f t="shared" si="33"/>
        <v>0</v>
      </c>
    </row>
    <row r="263" spans="1:8" s="71" customFormat="1" ht="12.75">
      <c r="A263" s="85"/>
      <c r="B263" s="44" t="s">
        <v>206</v>
      </c>
      <c r="C263" s="44"/>
      <c r="D263" s="44"/>
      <c r="E263" s="45" t="s">
        <v>207</v>
      </c>
      <c r="F263" s="94">
        <f t="shared" si="33"/>
        <v>0</v>
      </c>
      <c r="G263" s="94">
        <f t="shared" si="33"/>
        <v>0</v>
      </c>
      <c r="H263" s="94">
        <f t="shared" si="33"/>
        <v>0</v>
      </c>
    </row>
    <row r="264" spans="1:8" ht="12.75">
      <c r="A264" s="95"/>
      <c r="B264" s="32"/>
      <c r="C264" s="39" t="s">
        <v>208</v>
      </c>
      <c r="D264" s="32"/>
      <c r="E264" s="40" t="s">
        <v>209</v>
      </c>
      <c r="F264" s="53">
        <f t="shared" si="33"/>
        <v>0</v>
      </c>
      <c r="G264" s="53">
        <f t="shared" si="33"/>
        <v>0</v>
      </c>
      <c r="H264" s="53">
        <f t="shared" si="33"/>
        <v>0</v>
      </c>
    </row>
    <row r="265" spans="1:8" ht="25.5">
      <c r="A265" s="95"/>
      <c r="B265" s="32"/>
      <c r="C265" s="42" t="s">
        <v>210</v>
      </c>
      <c r="D265" s="39"/>
      <c r="E265" s="91" t="s">
        <v>257</v>
      </c>
      <c r="F265" s="53">
        <f t="shared" si="33"/>
        <v>0</v>
      </c>
      <c r="G265" s="53">
        <f t="shared" si="33"/>
        <v>0</v>
      </c>
      <c r="H265" s="53">
        <f t="shared" si="33"/>
        <v>0</v>
      </c>
    </row>
    <row r="266" spans="1:8" ht="25.5">
      <c r="A266" s="95"/>
      <c r="B266" s="39"/>
      <c r="C266" s="39"/>
      <c r="D266" s="39" t="s">
        <v>51</v>
      </c>
      <c r="E266" s="92" t="s">
        <v>250</v>
      </c>
      <c r="F266" s="53"/>
      <c r="G266" s="53"/>
      <c r="H266" s="53"/>
    </row>
    <row r="267" spans="1:8" ht="38.25">
      <c r="A267" s="95"/>
      <c r="B267" s="39"/>
      <c r="C267" s="39"/>
      <c r="D267" s="39"/>
      <c r="E267" s="93" t="s">
        <v>260</v>
      </c>
      <c r="F267" s="53"/>
      <c r="G267" s="53"/>
      <c r="H267" s="53"/>
    </row>
    <row r="268" spans="1:8" ht="12.75">
      <c r="A268" s="95"/>
      <c r="B268" s="39"/>
      <c r="C268" s="34" t="s">
        <v>93</v>
      </c>
      <c r="D268" s="34"/>
      <c r="E268" s="93" t="s">
        <v>325</v>
      </c>
      <c r="F268" s="53">
        <f aca="true" t="shared" si="34" ref="F268:H270">F269</f>
        <v>0</v>
      </c>
      <c r="G268" s="53">
        <f t="shared" si="34"/>
        <v>0</v>
      </c>
      <c r="H268" s="53">
        <f t="shared" si="34"/>
        <v>0</v>
      </c>
    </row>
    <row r="269" spans="1:8" ht="89.25">
      <c r="A269" s="95"/>
      <c r="B269" s="39"/>
      <c r="C269" s="34" t="s">
        <v>122</v>
      </c>
      <c r="D269" s="34"/>
      <c r="E269" s="93" t="s">
        <v>156</v>
      </c>
      <c r="F269" s="53">
        <f t="shared" si="34"/>
        <v>0</v>
      </c>
      <c r="G269" s="53">
        <f t="shared" si="34"/>
        <v>0</v>
      </c>
      <c r="H269" s="53">
        <f t="shared" si="34"/>
        <v>0</v>
      </c>
    </row>
    <row r="270" spans="1:8" ht="51">
      <c r="A270" s="95"/>
      <c r="B270" s="39"/>
      <c r="C270" s="39" t="s">
        <v>211</v>
      </c>
      <c r="D270" s="39"/>
      <c r="E270" s="91" t="s">
        <v>330</v>
      </c>
      <c r="F270" s="53">
        <f t="shared" si="34"/>
        <v>0</v>
      </c>
      <c r="G270" s="53">
        <f t="shared" si="34"/>
        <v>0</v>
      </c>
      <c r="H270" s="53">
        <f t="shared" si="34"/>
        <v>0</v>
      </c>
    </row>
    <row r="271" spans="1:8" ht="25.5">
      <c r="A271" s="95"/>
      <c r="B271" s="39"/>
      <c r="C271" s="39"/>
      <c r="D271" s="39" t="s">
        <v>51</v>
      </c>
      <c r="E271" s="92" t="s">
        <v>250</v>
      </c>
      <c r="F271" s="53"/>
      <c r="G271" s="53"/>
      <c r="H271" s="53"/>
    </row>
    <row r="272" spans="1:8" ht="12.75">
      <c r="A272" s="95"/>
      <c r="B272" s="55">
        <v>1000</v>
      </c>
      <c r="C272" s="55"/>
      <c r="D272" s="55"/>
      <c r="E272" s="56" t="s">
        <v>314</v>
      </c>
      <c r="F272" s="99">
        <f>F273+F278</f>
        <v>19852</v>
      </c>
      <c r="G272" s="99">
        <f>G273+G278</f>
        <v>22235</v>
      </c>
      <c r="H272" s="99">
        <f>H273+H278</f>
        <v>24926</v>
      </c>
    </row>
    <row r="273" spans="1:8" ht="25.5">
      <c r="A273" s="95"/>
      <c r="B273" s="44">
        <v>1003</v>
      </c>
      <c r="C273" s="44"/>
      <c r="D273" s="44"/>
      <c r="E273" s="45" t="s">
        <v>317</v>
      </c>
      <c r="F273" s="53">
        <f aca="true" t="shared" si="35" ref="F273:H274">F274</f>
        <v>0</v>
      </c>
      <c r="G273" s="53">
        <f t="shared" si="35"/>
        <v>0</v>
      </c>
      <c r="H273" s="53">
        <f t="shared" si="35"/>
        <v>0</v>
      </c>
    </row>
    <row r="274" spans="1:8" ht="12.75">
      <c r="A274" s="95"/>
      <c r="B274" s="7"/>
      <c r="C274" s="34" t="s">
        <v>8</v>
      </c>
      <c r="D274" s="34"/>
      <c r="E274" s="35" t="s">
        <v>263</v>
      </c>
      <c r="F274" s="53">
        <f t="shared" si="35"/>
        <v>0</v>
      </c>
      <c r="G274" s="53">
        <f t="shared" si="35"/>
        <v>0</v>
      </c>
      <c r="H274" s="53">
        <f t="shared" si="35"/>
        <v>0</v>
      </c>
    </row>
    <row r="275" spans="1:8" ht="102">
      <c r="A275" s="95"/>
      <c r="B275" s="7"/>
      <c r="C275" s="34" t="s">
        <v>20</v>
      </c>
      <c r="D275" s="34"/>
      <c r="E275" s="35" t="s">
        <v>321</v>
      </c>
      <c r="F275" s="53">
        <f>F276+F277</f>
        <v>0</v>
      </c>
      <c r="G275" s="53">
        <f>G276+G277</f>
        <v>0</v>
      </c>
      <c r="H275" s="53">
        <f>H276+H277</f>
        <v>0</v>
      </c>
    </row>
    <row r="276" spans="1:8" ht="12.75">
      <c r="A276" s="95"/>
      <c r="B276" s="7"/>
      <c r="C276" s="34"/>
      <c r="D276" s="34" t="s">
        <v>60</v>
      </c>
      <c r="E276" s="35" t="s">
        <v>278</v>
      </c>
      <c r="F276" s="53"/>
      <c r="G276" s="53"/>
      <c r="H276" s="53"/>
    </row>
    <row r="277" spans="1:8" ht="51">
      <c r="A277" s="95"/>
      <c r="B277" s="7"/>
      <c r="C277" s="34"/>
      <c r="D277" s="34" t="s">
        <v>52</v>
      </c>
      <c r="E277" s="35" t="s">
        <v>251</v>
      </c>
      <c r="F277" s="53"/>
      <c r="G277" s="53"/>
      <c r="H277" s="53"/>
    </row>
    <row r="278" spans="1:8" ht="25.5">
      <c r="A278" s="95"/>
      <c r="B278" s="44" t="s">
        <v>230</v>
      </c>
      <c r="C278" s="47"/>
      <c r="D278" s="47"/>
      <c r="E278" s="45" t="s">
        <v>324</v>
      </c>
      <c r="F278" s="53">
        <f aca="true" t="shared" si="36" ref="F278:H279">F279</f>
        <v>19852</v>
      </c>
      <c r="G278" s="53">
        <f t="shared" si="36"/>
        <v>22235</v>
      </c>
      <c r="H278" s="53">
        <f t="shared" si="36"/>
        <v>24926</v>
      </c>
    </row>
    <row r="279" spans="1:8" ht="12.75">
      <c r="A279" s="95"/>
      <c r="B279" s="34"/>
      <c r="C279" s="34" t="s">
        <v>8</v>
      </c>
      <c r="D279" s="34"/>
      <c r="E279" s="35" t="s">
        <v>263</v>
      </c>
      <c r="F279" s="53">
        <f t="shared" si="36"/>
        <v>19852</v>
      </c>
      <c r="G279" s="53">
        <f t="shared" si="36"/>
        <v>22235</v>
      </c>
      <c r="H279" s="53">
        <f t="shared" si="36"/>
        <v>24926</v>
      </c>
    </row>
    <row r="280" spans="1:8" ht="76.5">
      <c r="A280" s="95"/>
      <c r="B280" s="34"/>
      <c r="C280" s="34" t="s">
        <v>15</v>
      </c>
      <c r="D280" s="34"/>
      <c r="E280" s="35" t="s">
        <v>320</v>
      </c>
      <c r="F280" s="53">
        <f>F281+F283</f>
        <v>19852</v>
      </c>
      <c r="G280" s="53">
        <f>G281+G283</f>
        <v>22235</v>
      </c>
      <c r="H280" s="53">
        <f>H281+H283</f>
        <v>24926</v>
      </c>
    </row>
    <row r="281" spans="1:8" ht="89.25">
      <c r="A281" s="95"/>
      <c r="B281" s="34"/>
      <c r="C281" s="34" t="s">
        <v>16</v>
      </c>
      <c r="D281" s="34"/>
      <c r="E281" s="35" t="s">
        <v>18</v>
      </c>
      <c r="F281" s="53">
        <f>F282</f>
        <v>13235</v>
      </c>
      <c r="G281" s="53">
        <f>G282</f>
        <v>14824</v>
      </c>
      <c r="H281" s="53">
        <f>H282</f>
        <v>16617</v>
      </c>
    </row>
    <row r="282" spans="1:8" ht="12.75">
      <c r="A282" s="95"/>
      <c r="B282" s="34"/>
      <c r="C282" s="34"/>
      <c r="D282" s="34" t="s">
        <v>60</v>
      </c>
      <c r="E282" s="35" t="s">
        <v>278</v>
      </c>
      <c r="F282" s="53">
        <v>13235</v>
      </c>
      <c r="G282" s="53">
        <v>14824</v>
      </c>
      <c r="H282" s="53">
        <v>16617</v>
      </c>
    </row>
    <row r="283" spans="1:8" ht="76.5">
      <c r="A283" s="95"/>
      <c r="B283" s="34"/>
      <c r="C283" s="34" t="s">
        <v>17</v>
      </c>
      <c r="D283" s="34"/>
      <c r="E283" s="35" t="s">
        <v>19</v>
      </c>
      <c r="F283" s="53">
        <f>F284</f>
        <v>6617</v>
      </c>
      <c r="G283" s="53">
        <f>G284</f>
        <v>7411</v>
      </c>
      <c r="H283" s="53">
        <f>H284</f>
        <v>8309</v>
      </c>
    </row>
    <row r="284" spans="1:8" ht="12.75">
      <c r="A284" s="95"/>
      <c r="B284" s="34"/>
      <c r="C284" s="34"/>
      <c r="D284" s="34" t="s">
        <v>60</v>
      </c>
      <c r="E284" s="35" t="s">
        <v>278</v>
      </c>
      <c r="F284" s="53">
        <v>6617</v>
      </c>
      <c r="G284" s="53">
        <v>7411</v>
      </c>
      <c r="H284" s="53">
        <v>8309</v>
      </c>
    </row>
    <row r="285" spans="1:8" s="71" customFormat="1" ht="25.5">
      <c r="A285" s="67">
        <v>700</v>
      </c>
      <c r="B285" s="68"/>
      <c r="C285" s="68"/>
      <c r="D285" s="68"/>
      <c r="E285" s="68" t="s">
        <v>130</v>
      </c>
      <c r="F285" s="70">
        <f>F286+F312</f>
        <v>21648565</v>
      </c>
      <c r="G285" s="70">
        <f>G286+G312</f>
        <v>23191360</v>
      </c>
      <c r="H285" s="70">
        <f>H286+H312</f>
        <v>24334013</v>
      </c>
    </row>
    <row r="286" spans="1:8" s="86" customFormat="1" ht="12.75">
      <c r="A286" s="85"/>
      <c r="B286" s="55" t="s">
        <v>70</v>
      </c>
      <c r="C286" s="55"/>
      <c r="D286" s="55"/>
      <c r="E286" s="56" t="s">
        <v>292</v>
      </c>
      <c r="F286" s="76">
        <f>F287+F302+F306</f>
        <v>20483800</v>
      </c>
      <c r="G286" s="76">
        <f>G287+G302+G306</f>
        <v>21920800</v>
      </c>
      <c r="H286" s="76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5">
        <f>F288+F292+F295</f>
        <v>20119300</v>
      </c>
      <c r="G287" s="65">
        <f>G288+G292+G295</f>
        <v>21508100</v>
      </c>
      <c r="H287" s="65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5">
        <f aca="true" t="shared" si="37" ref="F288:H289">F289</f>
        <v>4426690</v>
      </c>
      <c r="G288" s="65">
        <f t="shared" si="37"/>
        <v>4631700</v>
      </c>
      <c r="H288" s="65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5">
        <f t="shared" si="37"/>
        <v>4426690</v>
      </c>
      <c r="G289" s="65">
        <f t="shared" si="37"/>
        <v>4631700</v>
      </c>
      <c r="H289" s="65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5">
        <v>4426690</v>
      </c>
      <c r="G290" s="65">
        <v>4631700</v>
      </c>
      <c r="H290" s="64">
        <v>5056700</v>
      </c>
    </row>
    <row r="291" spans="1:8" ht="38.25" hidden="1">
      <c r="A291" s="31"/>
      <c r="B291" s="34"/>
      <c r="C291" s="34"/>
      <c r="D291" s="34"/>
      <c r="E291" s="93" t="s">
        <v>260</v>
      </c>
      <c r="F291" s="65"/>
      <c r="G291" s="65"/>
      <c r="H291" s="64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5">
        <f aca="true" t="shared" si="38" ref="F292:H293">F293</f>
        <v>0</v>
      </c>
      <c r="G292" s="65">
        <f t="shared" si="38"/>
        <v>0</v>
      </c>
      <c r="H292" s="65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5">
        <f t="shared" si="38"/>
        <v>0</v>
      </c>
      <c r="G293" s="65">
        <f t="shared" si="38"/>
        <v>0</v>
      </c>
      <c r="H293" s="65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5"/>
      <c r="G294" s="65"/>
      <c r="H294" s="64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5">
        <f>F296+F299</f>
        <v>15692610</v>
      </c>
      <c r="G295" s="65">
        <f>G296+G299</f>
        <v>16876400</v>
      </c>
      <c r="H295" s="65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5">
        <f aca="true" t="shared" si="39" ref="F296:H297">F297</f>
        <v>0</v>
      </c>
      <c r="G296" s="65">
        <f t="shared" si="39"/>
        <v>0</v>
      </c>
      <c r="H296" s="65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5">
        <f t="shared" si="39"/>
        <v>0</v>
      </c>
      <c r="G297" s="65">
        <f t="shared" si="39"/>
        <v>0</v>
      </c>
      <c r="H297" s="65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5"/>
      <c r="G298" s="65"/>
      <c r="H298" s="64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5">
        <f aca="true" t="shared" si="40" ref="F299:H300">F300</f>
        <v>15692610</v>
      </c>
      <c r="G299" s="65">
        <f t="shared" si="40"/>
        <v>16876400</v>
      </c>
      <c r="H299" s="65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5">
        <f t="shared" si="40"/>
        <v>15692610</v>
      </c>
      <c r="G300" s="65">
        <f t="shared" si="40"/>
        <v>16876400</v>
      </c>
      <c r="H300" s="65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5">
        <v>15692610</v>
      </c>
      <c r="G301" s="65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5">
        <f aca="true" t="shared" si="41" ref="F302:H304">F303</f>
        <v>164500</v>
      </c>
      <c r="G302" s="65">
        <f t="shared" si="41"/>
        <v>112700</v>
      </c>
      <c r="H302" s="65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5">
        <f t="shared" si="41"/>
        <v>164500</v>
      </c>
      <c r="G303" s="65">
        <f t="shared" si="41"/>
        <v>112700</v>
      </c>
      <c r="H303" s="65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5">
        <f t="shared" si="41"/>
        <v>164500</v>
      </c>
      <c r="G304" s="65">
        <f t="shared" si="41"/>
        <v>112700</v>
      </c>
      <c r="H304" s="65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5">
        <v>164500</v>
      </c>
      <c r="G305" s="65">
        <v>112700</v>
      </c>
      <c r="H305" s="64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5">
        <f>F307</f>
        <v>200000</v>
      </c>
      <c r="G306" s="65">
        <f>G307</f>
        <v>300000</v>
      </c>
      <c r="H306" s="65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5">
        <f>F310</f>
        <v>200000</v>
      </c>
      <c r="G307" s="65">
        <f>G310</f>
        <v>300000</v>
      </c>
      <c r="H307" s="65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5"/>
      <c r="G308" s="65"/>
      <c r="H308" s="64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5"/>
      <c r="G309" s="65"/>
      <c r="H309" s="64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5">
        <f>F311</f>
        <v>200000</v>
      </c>
      <c r="G310" s="65">
        <f>G311</f>
        <v>300000</v>
      </c>
      <c r="H310" s="65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5">
        <v>200000</v>
      </c>
      <c r="G311" s="65">
        <v>300000</v>
      </c>
      <c r="H311" s="64">
        <v>400000</v>
      </c>
    </row>
    <row r="312" spans="1:8" ht="12.75">
      <c r="A312" s="31"/>
      <c r="B312" s="55">
        <v>1000</v>
      </c>
      <c r="C312" s="55"/>
      <c r="D312" s="55"/>
      <c r="E312" s="56" t="s">
        <v>314</v>
      </c>
      <c r="F312" s="101">
        <f>F313+F317+F325</f>
        <v>1164765</v>
      </c>
      <c r="G312" s="101">
        <f>G313+G317+G325</f>
        <v>1270560</v>
      </c>
      <c r="H312" s="101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5">
        <f aca="true" t="shared" si="42" ref="F313:H315">F314</f>
        <v>160500</v>
      </c>
      <c r="G313" s="65">
        <f t="shared" si="42"/>
        <v>183350</v>
      </c>
      <c r="H313" s="65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5">
        <f t="shared" si="42"/>
        <v>160500</v>
      </c>
      <c r="G314" s="65">
        <f t="shared" si="42"/>
        <v>183350</v>
      </c>
      <c r="H314" s="65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5">
        <f t="shared" si="42"/>
        <v>160500</v>
      </c>
      <c r="G315" s="65">
        <f t="shared" si="42"/>
        <v>183350</v>
      </c>
      <c r="H315" s="65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5">
        <v>160500</v>
      </c>
      <c r="G316" s="65">
        <v>183350</v>
      </c>
      <c r="H316" s="64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5">
        <f>F318</f>
        <v>964560</v>
      </c>
      <c r="G317" s="65">
        <f>G318</f>
        <v>1042740</v>
      </c>
      <c r="H317" s="65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5">
        <f>F319+F321+F323</f>
        <v>964560</v>
      </c>
      <c r="G318" s="65">
        <f>G319+G321+G323</f>
        <v>1042740</v>
      </c>
      <c r="H318" s="65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5">
        <f>F320</f>
        <v>229240</v>
      </c>
      <c r="G319" s="65">
        <f>G320</f>
        <v>247800</v>
      </c>
      <c r="H319" s="65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5">
        <v>229240</v>
      </c>
      <c r="G320" s="65">
        <v>247800</v>
      </c>
      <c r="H320" s="64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5">
        <f>F322</f>
        <v>77490</v>
      </c>
      <c r="G321" s="65">
        <f>G322</f>
        <v>83760</v>
      </c>
      <c r="H321" s="65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5">
        <v>77490</v>
      </c>
      <c r="G322" s="65">
        <v>83760</v>
      </c>
      <c r="H322" s="64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5">
        <f>F324</f>
        <v>657830</v>
      </c>
      <c r="G323" s="65">
        <f>G324</f>
        <v>711180</v>
      </c>
      <c r="H323" s="65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5">
        <v>657830</v>
      </c>
      <c r="G324" s="65">
        <v>711180</v>
      </c>
      <c r="H324" s="100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5">
        <f aca="true" t="shared" si="43" ref="F325:H326">F326</f>
        <v>39705</v>
      </c>
      <c r="G325" s="65">
        <f t="shared" si="43"/>
        <v>44470</v>
      </c>
      <c r="H325" s="65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5">
        <f t="shared" si="43"/>
        <v>39705</v>
      </c>
      <c r="G326" s="65">
        <f t="shared" si="43"/>
        <v>44470</v>
      </c>
      <c r="H326" s="65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5">
        <f>F328+F330</f>
        <v>39705</v>
      </c>
      <c r="G327" s="65">
        <f>G328+G330</f>
        <v>44470</v>
      </c>
      <c r="H327" s="65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5">
        <f>F329</f>
        <v>26470</v>
      </c>
      <c r="G328" s="65">
        <f>G329</f>
        <v>29646</v>
      </c>
      <c r="H328" s="65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5">
        <v>26470</v>
      </c>
      <c r="G329" s="65">
        <v>29646</v>
      </c>
      <c r="H329" s="64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5">
        <f>F331</f>
        <v>13235</v>
      </c>
      <c r="G330" s="65">
        <f>G331</f>
        <v>14824</v>
      </c>
      <c r="H330" s="65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5">
        <v>13235</v>
      </c>
      <c r="G331" s="65">
        <v>14824</v>
      </c>
      <c r="H331" s="64">
        <v>16618</v>
      </c>
    </row>
    <row r="332" spans="1:8" s="71" customFormat="1" ht="25.5">
      <c r="A332" s="67">
        <v>700</v>
      </c>
      <c r="B332" s="68"/>
      <c r="C332" s="68"/>
      <c r="D332" s="68"/>
      <c r="E332" s="68" t="s">
        <v>131</v>
      </c>
      <c r="F332" s="70">
        <f>F333+F359</f>
        <v>13089923</v>
      </c>
      <c r="G332" s="70">
        <f>G333+G359</f>
        <v>13665595</v>
      </c>
      <c r="H332" s="70">
        <f>H333+H359</f>
        <v>14450716</v>
      </c>
    </row>
    <row r="333" spans="1:8" ht="12.75">
      <c r="A333" s="31"/>
      <c r="B333" s="55" t="s">
        <v>70</v>
      </c>
      <c r="C333" s="55"/>
      <c r="D333" s="55"/>
      <c r="E333" s="56" t="s">
        <v>292</v>
      </c>
      <c r="F333" s="76">
        <f>F334+F349+F353</f>
        <v>12608600</v>
      </c>
      <c r="G333" s="76">
        <f>G334+G349+G353</f>
        <v>13135950</v>
      </c>
      <c r="H333" s="76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5">
        <f>F335+F339+F342</f>
        <v>11954500</v>
      </c>
      <c r="G334" s="65">
        <f>G335+G339+G342</f>
        <v>12777600</v>
      </c>
      <c r="H334" s="65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5">
        <f aca="true" t="shared" si="44" ref="F335:H336">F336</f>
        <v>2841480</v>
      </c>
      <c r="G335" s="65">
        <f t="shared" si="44"/>
        <v>4091000</v>
      </c>
      <c r="H335" s="65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5">
        <f t="shared" si="44"/>
        <v>2841480</v>
      </c>
      <c r="G336" s="65">
        <f t="shared" si="44"/>
        <v>4091000</v>
      </c>
      <c r="H336" s="65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5">
        <v>2841480</v>
      </c>
      <c r="G337" s="65">
        <v>4091000</v>
      </c>
      <c r="H337" s="64">
        <v>4466500</v>
      </c>
    </row>
    <row r="338" spans="1:8" ht="38.25">
      <c r="A338" s="31"/>
      <c r="B338" s="34"/>
      <c r="C338" s="34"/>
      <c r="D338" s="34"/>
      <c r="E338" s="93" t="s">
        <v>260</v>
      </c>
      <c r="F338" s="65">
        <v>112000</v>
      </c>
      <c r="G338" s="65">
        <v>117500</v>
      </c>
      <c r="H338" s="64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5">
        <f aca="true" t="shared" si="45" ref="F339:H340">F340</f>
        <v>0</v>
      </c>
      <c r="G339" s="65">
        <f t="shared" si="45"/>
        <v>0</v>
      </c>
      <c r="H339" s="65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5">
        <f t="shared" si="45"/>
        <v>0</v>
      </c>
      <c r="G340" s="65">
        <f t="shared" si="45"/>
        <v>0</v>
      </c>
      <c r="H340" s="65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5"/>
      <c r="G341" s="65"/>
      <c r="H341" s="64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5">
        <f>F343+F346</f>
        <v>9113020</v>
      </c>
      <c r="G342" s="65">
        <f>G343+G346</f>
        <v>8686600</v>
      </c>
      <c r="H342" s="65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5">
        <f aca="true" t="shared" si="46" ref="F343:H344">F344</f>
        <v>0</v>
      </c>
      <c r="G343" s="65">
        <f t="shared" si="46"/>
        <v>0</v>
      </c>
      <c r="H343" s="65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5">
        <f t="shared" si="46"/>
        <v>0</v>
      </c>
      <c r="G344" s="65">
        <f t="shared" si="46"/>
        <v>0</v>
      </c>
      <c r="H344" s="65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5"/>
      <c r="G345" s="65"/>
      <c r="H345" s="64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5">
        <f aca="true" t="shared" si="47" ref="F346:H347">F347</f>
        <v>9113020</v>
      </c>
      <c r="G346" s="65">
        <f t="shared" si="47"/>
        <v>8686600</v>
      </c>
      <c r="H346" s="65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5">
        <f t="shared" si="47"/>
        <v>9113020</v>
      </c>
      <c r="G347" s="65">
        <f t="shared" si="47"/>
        <v>8686600</v>
      </c>
      <c r="H347" s="65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5">
        <v>9113020</v>
      </c>
      <c r="G348" s="65">
        <v>8686600</v>
      </c>
      <c r="H348" s="64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5">
        <f aca="true" t="shared" si="48" ref="F349:H351">F350</f>
        <v>54100</v>
      </c>
      <c r="G349" s="65">
        <f t="shared" si="48"/>
        <v>58350</v>
      </c>
      <c r="H349" s="65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5">
        <f t="shared" si="48"/>
        <v>54100</v>
      </c>
      <c r="G350" s="65">
        <f t="shared" si="48"/>
        <v>58350</v>
      </c>
      <c r="H350" s="65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5">
        <f t="shared" si="48"/>
        <v>54100</v>
      </c>
      <c r="G351" s="65">
        <f t="shared" si="48"/>
        <v>58350</v>
      </c>
      <c r="H351" s="65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5">
        <v>54100</v>
      </c>
      <c r="G352" s="65">
        <v>58350</v>
      </c>
      <c r="H352" s="64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5">
        <f>F354</f>
        <v>600000</v>
      </c>
      <c r="G353" s="65">
        <f>G354</f>
        <v>300000</v>
      </c>
      <c r="H353" s="65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5">
        <f>F357</f>
        <v>600000</v>
      </c>
      <c r="G354" s="65">
        <f>G357</f>
        <v>300000</v>
      </c>
      <c r="H354" s="65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5"/>
      <c r="G355" s="65"/>
      <c r="H355" s="64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5"/>
      <c r="G356" s="65"/>
      <c r="H356" s="64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5">
        <f>F358</f>
        <v>600000</v>
      </c>
      <c r="G357" s="65">
        <f>G358</f>
        <v>300000</v>
      </c>
      <c r="H357" s="65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5">
        <v>600000</v>
      </c>
      <c r="G358" s="65">
        <v>300000</v>
      </c>
      <c r="H358" s="64">
        <v>400000</v>
      </c>
    </row>
    <row r="359" spans="1:8" ht="12.75">
      <c r="A359" s="31"/>
      <c r="B359" s="55">
        <v>1000</v>
      </c>
      <c r="C359" s="55"/>
      <c r="D359" s="55"/>
      <c r="E359" s="56" t="s">
        <v>314</v>
      </c>
      <c r="F359" s="101">
        <f>F360+F364+F372</f>
        <v>481323</v>
      </c>
      <c r="G359" s="101">
        <f>G360+G364+G372</f>
        <v>529645</v>
      </c>
      <c r="H359" s="101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5">
        <f aca="true" t="shared" si="49" ref="F360:H362">F361</f>
        <v>139600</v>
      </c>
      <c r="G360" s="65">
        <f t="shared" si="49"/>
        <v>159460</v>
      </c>
      <c r="H360" s="65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5">
        <f t="shared" si="49"/>
        <v>139600</v>
      </c>
      <c r="G361" s="65">
        <f t="shared" si="49"/>
        <v>159460</v>
      </c>
      <c r="H361" s="65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5">
        <f t="shared" si="49"/>
        <v>139600</v>
      </c>
      <c r="G362" s="65">
        <f t="shared" si="49"/>
        <v>159460</v>
      </c>
      <c r="H362" s="65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5">
        <v>139600</v>
      </c>
      <c r="G363" s="65">
        <v>159460</v>
      </c>
      <c r="H363" s="64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5">
        <f>F365</f>
        <v>321870</v>
      </c>
      <c r="G364" s="65">
        <f>G365</f>
        <v>347950</v>
      </c>
      <c r="H364" s="65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5">
        <f>F366+F368+F370</f>
        <v>321870</v>
      </c>
      <c r="G365" s="65">
        <f>G366+G368+G370</f>
        <v>347950</v>
      </c>
      <c r="H365" s="65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5">
        <f>F367</f>
        <v>109770</v>
      </c>
      <c r="G366" s="65">
        <f>G367</f>
        <v>118650</v>
      </c>
      <c r="H366" s="65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5">
        <v>109770</v>
      </c>
      <c r="G367" s="65">
        <v>118650</v>
      </c>
      <c r="H367" s="64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5">
        <f>F369</f>
        <v>34450</v>
      </c>
      <c r="G368" s="65">
        <f>G369</f>
        <v>37240</v>
      </c>
      <c r="H368" s="65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5">
        <v>34450</v>
      </c>
      <c r="G369" s="65">
        <v>37240</v>
      </c>
      <c r="H369" s="64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5">
        <f>F371</f>
        <v>177650</v>
      </c>
      <c r="G370" s="65">
        <f>G371</f>
        <v>192060</v>
      </c>
      <c r="H370" s="65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5">
        <v>177650</v>
      </c>
      <c r="G371" s="65">
        <v>192060</v>
      </c>
      <c r="H371" s="64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5">
        <f aca="true" t="shared" si="50" ref="F372:H373">F373</f>
        <v>19853</v>
      </c>
      <c r="G372" s="65">
        <f t="shared" si="50"/>
        <v>22235</v>
      </c>
      <c r="H372" s="65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5">
        <f t="shared" si="50"/>
        <v>19853</v>
      </c>
      <c r="G373" s="65">
        <f t="shared" si="50"/>
        <v>22235</v>
      </c>
      <c r="H373" s="65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5">
        <f>F375+F377</f>
        <v>19853</v>
      </c>
      <c r="G374" s="65">
        <f>G375+G377</f>
        <v>22235</v>
      </c>
      <c r="H374" s="65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5">
        <f>F376</f>
        <v>13235</v>
      </c>
      <c r="G375" s="65">
        <f>G376</f>
        <v>14823</v>
      </c>
      <c r="H375" s="65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5">
        <v>13235</v>
      </c>
      <c r="G376" s="65">
        <v>14823</v>
      </c>
      <c r="H376" s="64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5">
        <f>F378</f>
        <v>6618</v>
      </c>
      <c r="G377" s="65">
        <f>G378</f>
        <v>7412</v>
      </c>
      <c r="H377" s="65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5">
        <v>6618</v>
      </c>
      <c r="G378" s="65">
        <v>7412</v>
      </c>
      <c r="H378" s="64">
        <v>8309</v>
      </c>
    </row>
    <row r="379" spans="1:8" s="71" customFormat="1" ht="25.5">
      <c r="A379" s="67">
        <v>700</v>
      </c>
      <c r="B379" s="68"/>
      <c r="C379" s="68"/>
      <c r="D379" s="68"/>
      <c r="E379" s="68" t="s">
        <v>132</v>
      </c>
      <c r="F379" s="70">
        <f>F380+F406</f>
        <v>18454215</v>
      </c>
      <c r="G379" s="70">
        <f>G380+G406</f>
        <v>19304170</v>
      </c>
      <c r="H379" s="70">
        <f>H380+H406</f>
        <v>20605223</v>
      </c>
    </row>
    <row r="380" spans="1:8" ht="12.75">
      <c r="A380" s="31"/>
      <c r="B380" s="55" t="s">
        <v>70</v>
      </c>
      <c r="C380" s="55"/>
      <c r="D380" s="55"/>
      <c r="E380" s="56" t="s">
        <v>292</v>
      </c>
      <c r="F380" s="76">
        <f>F381+F396+F400</f>
        <v>17505100</v>
      </c>
      <c r="G380" s="76">
        <f>G381+G396+G400</f>
        <v>18264450</v>
      </c>
      <c r="H380" s="76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5">
        <f>F382+F386+F389</f>
        <v>16980900</v>
      </c>
      <c r="G381" s="65">
        <f>G382+G386+G389</f>
        <v>18152200</v>
      </c>
      <c r="H381" s="65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5">
        <f aca="true" t="shared" si="51" ref="F382:H383">F383</f>
        <v>3978600</v>
      </c>
      <c r="G382" s="65">
        <f t="shared" si="51"/>
        <v>4248900</v>
      </c>
      <c r="H382" s="65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5">
        <f t="shared" si="51"/>
        <v>3978600</v>
      </c>
      <c r="G383" s="65">
        <f t="shared" si="51"/>
        <v>4248900</v>
      </c>
      <c r="H383" s="65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5">
        <v>3978600</v>
      </c>
      <c r="G384" s="65">
        <v>4248900</v>
      </c>
      <c r="H384" s="64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5">
        <v>330360</v>
      </c>
      <c r="G385" s="65">
        <v>340921</v>
      </c>
      <c r="H385" s="64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5">
        <f aca="true" t="shared" si="52" ref="F386:H387">F387</f>
        <v>0</v>
      </c>
      <c r="G386" s="65">
        <f t="shared" si="52"/>
        <v>0</v>
      </c>
      <c r="H386" s="65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5">
        <f t="shared" si="52"/>
        <v>0</v>
      </c>
      <c r="G387" s="65">
        <f t="shared" si="52"/>
        <v>0</v>
      </c>
      <c r="H387" s="65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5"/>
      <c r="G388" s="65"/>
      <c r="H388" s="64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5">
        <f>F390+F393</f>
        <v>13002300</v>
      </c>
      <c r="G389" s="65">
        <f>G390+G393</f>
        <v>13903300</v>
      </c>
      <c r="H389" s="65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5">
        <f aca="true" t="shared" si="53" ref="F390:H391">F391</f>
        <v>0</v>
      </c>
      <c r="G390" s="65">
        <f t="shared" si="53"/>
        <v>0</v>
      </c>
      <c r="H390" s="65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5">
        <f t="shared" si="53"/>
        <v>0</v>
      </c>
      <c r="G391" s="65">
        <f t="shared" si="53"/>
        <v>0</v>
      </c>
      <c r="H391" s="65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5"/>
      <c r="G392" s="65"/>
      <c r="H392" s="64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5">
        <f aca="true" t="shared" si="54" ref="F393:H394">F394</f>
        <v>13002300</v>
      </c>
      <c r="G393" s="65">
        <f t="shared" si="54"/>
        <v>13903300</v>
      </c>
      <c r="H393" s="65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5">
        <f t="shared" si="54"/>
        <v>13002300</v>
      </c>
      <c r="G394" s="65">
        <f t="shared" si="54"/>
        <v>13903300</v>
      </c>
      <c r="H394" s="65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5">
        <v>13002300</v>
      </c>
      <c r="G395" s="65">
        <v>13903300</v>
      </c>
      <c r="H395" s="64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5">
        <f aca="true" t="shared" si="55" ref="F396:H398">F397</f>
        <v>224200</v>
      </c>
      <c r="G396" s="65">
        <f t="shared" si="55"/>
        <v>112250</v>
      </c>
      <c r="H396" s="65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5">
        <f t="shared" si="55"/>
        <v>224200</v>
      </c>
      <c r="G397" s="65">
        <f t="shared" si="55"/>
        <v>112250</v>
      </c>
      <c r="H397" s="65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5">
        <f t="shared" si="55"/>
        <v>224200</v>
      </c>
      <c r="G398" s="65">
        <f t="shared" si="55"/>
        <v>112250</v>
      </c>
      <c r="H398" s="65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5">
        <v>224200</v>
      </c>
      <c r="G399" s="65">
        <v>112250</v>
      </c>
      <c r="H399" s="64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5">
        <f>F401</f>
        <v>300000</v>
      </c>
      <c r="G400" s="65">
        <f>G401</f>
        <v>0</v>
      </c>
      <c r="H400" s="65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5">
        <f>F404</f>
        <v>300000</v>
      </c>
      <c r="G401" s="65">
        <f>G404</f>
        <v>0</v>
      </c>
      <c r="H401" s="65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5"/>
      <c r="G402" s="65"/>
      <c r="H402" s="64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5"/>
      <c r="G403" s="65"/>
      <c r="H403" s="64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5">
        <f>F405</f>
        <v>300000</v>
      </c>
      <c r="G404" s="65">
        <f>G405</f>
        <v>0</v>
      </c>
      <c r="H404" s="65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5">
        <v>300000</v>
      </c>
      <c r="G405" s="65"/>
      <c r="H405" s="64">
        <v>400000</v>
      </c>
    </row>
    <row r="406" spans="1:8" ht="12.75">
      <c r="A406" s="31"/>
      <c r="B406" s="55">
        <v>1000</v>
      </c>
      <c r="C406" s="55"/>
      <c r="D406" s="55"/>
      <c r="E406" s="56" t="s">
        <v>314</v>
      </c>
      <c r="F406" s="101">
        <f>F407+F411+F419</f>
        <v>949115</v>
      </c>
      <c r="G406" s="101">
        <f>G407+G411+G419</f>
        <v>1039720</v>
      </c>
      <c r="H406" s="101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5">
        <f aca="true" t="shared" si="56" ref="F407:H409">F408</f>
        <v>197400</v>
      </c>
      <c r="G407" s="65">
        <f t="shared" si="56"/>
        <v>225500</v>
      </c>
      <c r="H407" s="65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5">
        <f t="shared" si="56"/>
        <v>197400</v>
      </c>
      <c r="G408" s="65">
        <f t="shared" si="56"/>
        <v>225500</v>
      </c>
      <c r="H408" s="65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5">
        <f t="shared" si="56"/>
        <v>197400</v>
      </c>
      <c r="G409" s="65">
        <f t="shared" si="56"/>
        <v>225500</v>
      </c>
      <c r="H409" s="65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5">
        <v>197400</v>
      </c>
      <c r="G410" s="65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5">
        <f>F412</f>
        <v>712010</v>
      </c>
      <c r="G411" s="65">
        <f>G412</f>
        <v>769750</v>
      </c>
      <c r="H411" s="65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5">
        <f>F413+F415+F417</f>
        <v>712010</v>
      </c>
      <c r="G412" s="65">
        <f>G413+G415+G417</f>
        <v>769750</v>
      </c>
      <c r="H412" s="65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5">
        <f>F414</f>
        <v>226700</v>
      </c>
      <c r="G413" s="65">
        <f>G414</f>
        <v>245060</v>
      </c>
      <c r="H413" s="65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5">
        <v>226700</v>
      </c>
      <c r="G414" s="65">
        <v>245060</v>
      </c>
      <c r="H414" s="64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5">
        <f>F416</f>
        <v>79320</v>
      </c>
      <c r="G415" s="65">
        <f>G416</f>
        <v>85740</v>
      </c>
      <c r="H415" s="65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5">
        <v>79320</v>
      </c>
      <c r="G416" s="65">
        <v>85740</v>
      </c>
      <c r="H416" s="64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5">
        <f>F418</f>
        <v>405990</v>
      </c>
      <c r="G417" s="65">
        <f>G418</f>
        <v>438950</v>
      </c>
      <c r="H417" s="65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5">
        <v>405990</v>
      </c>
      <c r="G418" s="65">
        <v>438950</v>
      </c>
      <c r="H418" s="64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5">
        <f aca="true" t="shared" si="57" ref="F419:H420">F420</f>
        <v>39705</v>
      </c>
      <c r="G419" s="65">
        <f t="shared" si="57"/>
        <v>44470</v>
      </c>
      <c r="H419" s="65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5">
        <f t="shared" si="57"/>
        <v>39705</v>
      </c>
      <c r="G420" s="65">
        <f t="shared" si="57"/>
        <v>44470</v>
      </c>
      <c r="H420" s="65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5">
        <f>F422+F424</f>
        <v>39705</v>
      </c>
      <c r="G421" s="65">
        <f>G422+G424</f>
        <v>44470</v>
      </c>
      <c r="H421" s="65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5">
        <f>F423</f>
        <v>26470</v>
      </c>
      <c r="G422" s="65">
        <f>G423</f>
        <v>29646</v>
      </c>
      <c r="H422" s="65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5">
        <v>26470</v>
      </c>
      <c r="G423" s="65">
        <v>29646</v>
      </c>
      <c r="H423" s="64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5">
        <f>F425</f>
        <v>13235</v>
      </c>
      <c r="G424" s="65">
        <f>G425</f>
        <v>14824</v>
      </c>
      <c r="H424" s="65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5">
        <v>13235</v>
      </c>
      <c r="G425" s="65">
        <v>14824</v>
      </c>
      <c r="H425" s="64">
        <v>16618</v>
      </c>
    </row>
    <row r="426" spans="1:8" s="71" customFormat="1" ht="25.5">
      <c r="A426" s="67">
        <v>700</v>
      </c>
      <c r="B426" s="68"/>
      <c r="C426" s="68"/>
      <c r="D426" s="68"/>
      <c r="E426" s="68" t="s">
        <v>133</v>
      </c>
      <c r="F426" s="70">
        <f>F427+F452</f>
        <v>14287863</v>
      </c>
      <c r="G426" s="70">
        <f>G427+G452</f>
        <v>15291046</v>
      </c>
      <c r="H426" s="70">
        <f>H427+H452</f>
        <v>15855296</v>
      </c>
    </row>
    <row r="427" spans="1:8" ht="12.75">
      <c r="A427" s="31"/>
      <c r="B427" s="55" t="s">
        <v>70</v>
      </c>
      <c r="C427" s="55"/>
      <c r="D427" s="55"/>
      <c r="E427" s="56" t="s">
        <v>292</v>
      </c>
      <c r="F427" s="76">
        <f>F428+F443</f>
        <v>13788900</v>
      </c>
      <c r="G427" s="76">
        <f>G428+G443</f>
        <v>14744100</v>
      </c>
      <c r="H427" s="76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5">
        <f>F429+F433+F436</f>
        <v>13747000</v>
      </c>
      <c r="G428" s="65">
        <f>G429+G433+G436</f>
        <v>14698900</v>
      </c>
      <c r="H428" s="65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5">
        <f aca="true" t="shared" si="58" ref="F429:H430">F430</f>
        <v>3079100</v>
      </c>
      <c r="G429" s="65">
        <f t="shared" si="58"/>
        <v>1198000</v>
      </c>
      <c r="H429" s="65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5">
        <f t="shared" si="58"/>
        <v>3079100</v>
      </c>
      <c r="G430" s="65">
        <f t="shared" si="58"/>
        <v>1198000</v>
      </c>
      <c r="H430" s="65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5">
        <v>3079100</v>
      </c>
      <c r="G431" s="65">
        <v>1198000</v>
      </c>
      <c r="H431" s="64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5">
        <v>16400</v>
      </c>
      <c r="G432" s="65">
        <v>211000</v>
      </c>
      <c r="H432" s="64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5">
        <f aca="true" t="shared" si="59" ref="F433:H434">F434</f>
        <v>0</v>
      </c>
      <c r="G433" s="65">
        <f t="shared" si="59"/>
        <v>0</v>
      </c>
      <c r="H433" s="65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5">
        <f t="shared" si="59"/>
        <v>0</v>
      </c>
      <c r="G434" s="65">
        <f t="shared" si="59"/>
        <v>0</v>
      </c>
      <c r="H434" s="65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5"/>
      <c r="G435" s="65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5">
        <f>F437+F440</f>
        <v>10667900</v>
      </c>
      <c r="G436" s="65">
        <f>G437+G440</f>
        <v>13500900</v>
      </c>
      <c r="H436" s="65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5">
        <f aca="true" t="shared" si="60" ref="F437:H438">F438</f>
        <v>0</v>
      </c>
      <c r="G437" s="65">
        <f t="shared" si="60"/>
        <v>0</v>
      </c>
      <c r="H437" s="65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5">
        <f t="shared" si="60"/>
        <v>0</v>
      </c>
      <c r="G438" s="65">
        <f t="shared" si="60"/>
        <v>0</v>
      </c>
      <c r="H438" s="65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5"/>
      <c r="G439" s="65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5">
        <f aca="true" t="shared" si="61" ref="F440:H441">F441</f>
        <v>10667900</v>
      </c>
      <c r="G440" s="65">
        <f t="shared" si="61"/>
        <v>13500900</v>
      </c>
      <c r="H440" s="65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5">
        <f t="shared" si="61"/>
        <v>10667900</v>
      </c>
      <c r="G441" s="65">
        <f t="shared" si="61"/>
        <v>13500900</v>
      </c>
      <c r="H441" s="65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5">
        <v>10667900</v>
      </c>
      <c r="G442" s="65">
        <v>13500900</v>
      </c>
      <c r="H442" s="64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5">
        <f>F444</f>
        <v>41900</v>
      </c>
      <c r="G443" s="65">
        <f aca="true" t="shared" si="62" ref="G443:H445">G444</f>
        <v>45200</v>
      </c>
      <c r="H443" s="65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5">
        <f>F445</f>
        <v>41900</v>
      </c>
      <c r="G444" s="65">
        <f t="shared" si="62"/>
        <v>45200</v>
      </c>
      <c r="H444" s="65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5">
        <f>F446</f>
        <v>41900</v>
      </c>
      <c r="G445" s="65">
        <f t="shared" si="62"/>
        <v>45200</v>
      </c>
      <c r="H445" s="65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5">
        <v>41900</v>
      </c>
      <c r="G446" s="65">
        <v>45200</v>
      </c>
      <c r="H446" s="64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5"/>
      <c r="G447" s="65"/>
      <c r="H447" s="64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5"/>
      <c r="G448" s="65"/>
      <c r="H448" s="64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5"/>
      <c r="G449" s="65"/>
      <c r="H449" s="64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5"/>
      <c r="G450" s="65"/>
      <c r="H450" s="64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5"/>
      <c r="G451" s="65"/>
      <c r="H451" s="64"/>
    </row>
    <row r="452" spans="1:8" ht="12.75">
      <c r="A452" s="31"/>
      <c r="B452" s="55">
        <v>1000</v>
      </c>
      <c r="C452" s="55"/>
      <c r="D452" s="55"/>
      <c r="E452" s="56" t="s">
        <v>314</v>
      </c>
      <c r="F452" s="101">
        <f>F453+F457+F465</f>
        <v>498963</v>
      </c>
      <c r="G452" s="101">
        <f>G453+G457+G465</f>
        <v>546946</v>
      </c>
      <c r="H452" s="101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5">
        <f aca="true" t="shared" si="63" ref="F453:H455">F454</f>
        <v>111200</v>
      </c>
      <c r="G453" s="65">
        <f t="shared" si="63"/>
        <v>127000</v>
      </c>
      <c r="H453" s="65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5">
        <f t="shared" si="63"/>
        <v>111200</v>
      </c>
      <c r="G454" s="65">
        <f t="shared" si="63"/>
        <v>127000</v>
      </c>
      <c r="H454" s="65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5">
        <f t="shared" si="63"/>
        <v>111200</v>
      </c>
      <c r="G455" s="65">
        <f t="shared" si="63"/>
        <v>127000</v>
      </c>
      <c r="H455" s="65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5">
        <v>111200</v>
      </c>
      <c r="G456" s="65">
        <v>127000</v>
      </c>
      <c r="H456" s="64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5">
        <f>F458</f>
        <v>367910</v>
      </c>
      <c r="G457" s="65">
        <f>G458</f>
        <v>397710</v>
      </c>
      <c r="H457" s="65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5">
        <f>F459+F461+F463</f>
        <v>367910</v>
      </c>
      <c r="G458" s="65">
        <f>G459+G461+G463</f>
        <v>397710</v>
      </c>
      <c r="H458" s="65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5">
        <f>F460</f>
        <v>145590</v>
      </c>
      <c r="G459" s="65">
        <f>G460</f>
        <v>157370</v>
      </c>
      <c r="H459" s="65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5">
        <v>145590</v>
      </c>
      <c r="G460" s="65">
        <v>157370</v>
      </c>
      <c r="H460" s="64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5">
        <f>F462</f>
        <v>47050</v>
      </c>
      <c r="G461" s="65">
        <f>G462</f>
        <v>50860</v>
      </c>
      <c r="H461" s="65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5">
        <v>47050</v>
      </c>
      <c r="G462" s="65">
        <v>50860</v>
      </c>
      <c r="H462" s="64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5">
        <f>F464</f>
        <v>175270</v>
      </c>
      <c r="G463" s="65">
        <f>G464</f>
        <v>189480</v>
      </c>
      <c r="H463" s="65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5">
        <v>175270</v>
      </c>
      <c r="G464" s="65">
        <v>189480</v>
      </c>
      <c r="H464" s="64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5">
        <f aca="true" t="shared" si="64" ref="F465:H466">F466</f>
        <v>19853</v>
      </c>
      <c r="G465" s="65">
        <f t="shared" si="64"/>
        <v>22236</v>
      </c>
      <c r="H465" s="65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5">
        <f t="shared" si="64"/>
        <v>19853</v>
      </c>
      <c r="G466" s="65">
        <f t="shared" si="64"/>
        <v>22236</v>
      </c>
      <c r="H466" s="65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5">
        <f>F468+F470</f>
        <v>19853</v>
      </c>
      <c r="G467" s="65">
        <f>G468+G470</f>
        <v>22236</v>
      </c>
      <c r="H467" s="65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5">
        <f>F469</f>
        <v>13235</v>
      </c>
      <c r="G468" s="65">
        <f>G469</f>
        <v>14824</v>
      </c>
      <c r="H468" s="65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5">
        <v>13235</v>
      </c>
      <c r="G469" s="65">
        <v>14824</v>
      </c>
      <c r="H469" s="64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5">
        <f>F471</f>
        <v>6618</v>
      </c>
      <c r="G470" s="65">
        <f>G471</f>
        <v>7412</v>
      </c>
      <c r="H470" s="65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5">
        <v>6618</v>
      </c>
      <c r="G471" s="65">
        <v>7412</v>
      </c>
      <c r="H471" s="64">
        <v>8309</v>
      </c>
    </row>
    <row r="472" spans="1:8" s="71" customFormat="1" ht="25.5">
      <c r="A472" s="67">
        <v>700</v>
      </c>
      <c r="B472" s="68"/>
      <c r="C472" s="68"/>
      <c r="D472" s="68"/>
      <c r="E472" s="68" t="s">
        <v>134</v>
      </c>
      <c r="F472" s="70">
        <f>F473+F499</f>
        <v>7910233</v>
      </c>
      <c r="G472" s="70">
        <f>G473+G499</f>
        <v>8465106</v>
      </c>
      <c r="H472" s="70">
        <f>H473+H499</f>
        <v>8767513</v>
      </c>
    </row>
    <row r="473" spans="1:8" ht="12.75">
      <c r="A473" s="31"/>
      <c r="B473" s="55" t="s">
        <v>70</v>
      </c>
      <c r="C473" s="55"/>
      <c r="D473" s="55"/>
      <c r="E473" s="56" t="s">
        <v>292</v>
      </c>
      <c r="F473" s="76">
        <f>F474+F489+F493</f>
        <v>7438900</v>
      </c>
      <c r="G473" s="76">
        <f>G474+G489+G493</f>
        <v>7954800</v>
      </c>
      <c r="H473" s="76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5">
        <f>F475+F479+F482</f>
        <v>7438900</v>
      </c>
      <c r="G474" s="65">
        <f>G475+G479+G482</f>
        <v>7954800</v>
      </c>
      <c r="H474" s="65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5">
        <f aca="true" t="shared" si="65" ref="F475:H476">F476</f>
        <v>0</v>
      </c>
      <c r="G475" s="65">
        <f t="shared" si="65"/>
        <v>0</v>
      </c>
      <c r="H475" s="65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5">
        <f t="shared" si="65"/>
        <v>0</v>
      </c>
      <c r="G476" s="65">
        <f t="shared" si="65"/>
        <v>0</v>
      </c>
      <c r="H476" s="65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5"/>
      <c r="G477" s="65"/>
      <c r="H477" s="64"/>
    </row>
    <row r="478" spans="1:8" ht="38.25">
      <c r="A478" s="31"/>
      <c r="B478" s="34"/>
      <c r="C478" s="34"/>
      <c r="D478" s="30"/>
      <c r="E478" s="35" t="s">
        <v>260</v>
      </c>
      <c r="F478" s="65"/>
      <c r="G478" s="65"/>
      <c r="H478" s="64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5">
        <f aca="true" t="shared" si="66" ref="F479:H480">F480</f>
        <v>0</v>
      </c>
      <c r="G479" s="65">
        <f t="shared" si="66"/>
        <v>0</v>
      </c>
      <c r="H479" s="65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5">
        <f t="shared" si="66"/>
        <v>0</v>
      </c>
      <c r="G480" s="65">
        <f t="shared" si="66"/>
        <v>0</v>
      </c>
      <c r="H480" s="65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5"/>
      <c r="G481" s="65"/>
      <c r="H481" s="64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5">
        <f>F483+F486</f>
        <v>7438900</v>
      </c>
      <c r="G482" s="65">
        <f>G483+G486</f>
        <v>7954800</v>
      </c>
      <c r="H482" s="65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5">
        <f aca="true" t="shared" si="67" ref="F483:H484">F484</f>
        <v>0</v>
      </c>
      <c r="G483" s="65">
        <f t="shared" si="67"/>
        <v>0</v>
      </c>
      <c r="H483" s="65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5">
        <f t="shared" si="67"/>
        <v>0</v>
      </c>
      <c r="G484" s="65">
        <f t="shared" si="67"/>
        <v>0</v>
      </c>
      <c r="H484" s="65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5"/>
      <c r="G485" s="65"/>
      <c r="H485" s="64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5">
        <f aca="true" t="shared" si="68" ref="F486:H487">F487</f>
        <v>7438900</v>
      </c>
      <c r="G486" s="65">
        <f t="shared" si="68"/>
        <v>7954800</v>
      </c>
      <c r="H486" s="65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5">
        <f t="shared" si="68"/>
        <v>7438900</v>
      </c>
      <c r="G487" s="65">
        <f t="shared" si="68"/>
        <v>7954800</v>
      </c>
      <c r="H487" s="65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5">
        <v>7438900</v>
      </c>
      <c r="G488" s="65">
        <v>7954800</v>
      </c>
      <c r="H488" s="64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5">
        <f>F490</f>
        <v>0</v>
      </c>
      <c r="G489" s="65">
        <f aca="true" t="shared" si="69" ref="G489:H491">G490</f>
        <v>0</v>
      </c>
      <c r="H489" s="65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5">
        <f>F491</f>
        <v>0</v>
      </c>
      <c r="G490" s="65">
        <f t="shared" si="69"/>
        <v>0</v>
      </c>
      <c r="H490" s="65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5">
        <f>F492</f>
        <v>0</v>
      </c>
      <c r="G491" s="65">
        <f t="shared" si="69"/>
        <v>0</v>
      </c>
      <c r="H491" s="65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5"/>
      <c r="G492" s="65"/>
      <c r="H492" s="64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5">
        <f>F494</f>
        <v>0</v>
      </c>
      <c r="G493" s="65">
        <f>G494</f>
        <v>0</v>
      </c>
      <c r="H493" s="65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5">
        <f>F495+F497</f>
        <v>0</v>
      </c>
      <c r="G494" s="65">
        <f>G495+G497</f>
        <v>0</v>
      </c>
      <c r="H494" s="65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5">
        <f>F496</f>
        <v>0</v>
      </c>
      <c r="G495" s="65">
        <f>G496</f>
        <v>0</v>
      </c>
      <c r="H495" s="65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5"/>
      <c r="G496" s="65"/>
      <c r="H496" s="64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5">
        <f>F498</f>
        <v>0</v>
      </c>
      <c r="G497" s="65">
        <f>G498</f>
        <v>0</v>
      </c>
      <c r="H497" s="65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5"/>
      <c r="G498" s="65"/>
      <c r="H498" s="64"/>
    </row>
    <row r="499" spans="1:8" ht="12.75">
      <c r="A499" s="31"/>
      <c r="B499" s="55">
        <v>1000</v>
      </c>
      <c r="C499" s="55"/>
      <c r="D499" s="55"/>
      <c r="E499" s="56" t="s">
        <v>314</v>
      </c>
      <c r="F499" s="101">
        <f>F500+F504+F512</f>
        <v>471333</v>
      </c>
      <c r="G499" s="101">
        <f>G500+G504+G512</f>
        <v>510306</v>
      </c>
      <c r="H499" s="101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5">
        <f aca="true" t="shared" si="70" ref="F500:H502">F501</f>
        <v>0</v>
      </c>
      <c r="G500" s="65">
        <f t="shared" si="70"/>
        <v>0</v>
      </c>
      <c r="H500" s="65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5">
        <f t="shared" si="70"/>
        <v>0</v>
      </c>
      <c r="G501" s="65">
        <f t="shared" si="70"/>
        <v>0</v>
      </c>
      <c r="H501" s="65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5">
        <f t="shared" si="70"/>
        <v>0</v>
      </c>
      <c r="G502" s="65">
        <f t="shared" si="70"/>
        <v>0</v>
      </c>
      <c r="H502" s="65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5"/>
      <c r="G503" s="65"/>
      <c r="H503" s="64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5">
        <f>F505</f>
        <v>451480</v>
      </c>
      <c r="G504" s="65">
        <f>G505</f>
        <v>488070</v>
      </c>
      <c r="H504" s="65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5">
        <f>F506+F508+F510</f>
        <v>451480</v>
      </c>
      <c r="G505" s="65">
        <f>G506+G508+G510</f>
        <v>488070</v>
      </c>
      <c r="H505" s="65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5">
        <f>F507</f>
        <v>161280</v>
      </c>
      <c r="G506" s="65">
        <f>G507</f>
        <v>174330</v>
      </c>
      <c r="H506" s="65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5">
        <v>161280</v>
      </c>
      <c r="G507" s="65">
        <v>174330</v>
      </c>
      <c r="H507" s="64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5">
        <f>F509</f>
        <v>54200</v>
      </c>
      <c r="G508" s="65">
        <f>G509</f>
        <v>58590</v>
      </c>
      <c r="H508" s="65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5">
        <v>54200</v>
      </c>
      <c r="G509" s="65">
        <v>58590</v>
      </c>
      <c r="H509" s="64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5">
        <f>F511</f>
        <v>236000</v>
      </c>
      <c r="G510" s="65">
        <f>G511</f>
        <v>255150</v>
      </c>
      <c r="H510" s="65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5">
        <v>236000</v>
      </c>
      <c r="G511" s="65">
        <v>255150</v>
      </c>
      <c r="H511" s="64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5">
        <f aca="true" t="shared" si="71" ref="F512:H513">F513</f>
        <v>19853</v>
      </c>
      <c r="G512" s="65">
        <f t="shared" si="71"/>
        <v>22236</v>
      </c>
      <c r="H512" s="65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5">
        <f t="shared" si="71"/>
        <v>19853</v>
      </c>
      <c r="G513" s="65">
        <f t="shared" si="71"/>
        <v>22236</v>
      </c>
      <c r="H513" s="65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5">
        <f>F515+F517</f>
        <v>19853</v>
      </c>
      <c r="G514" s="65">
        <f>G515+G517</f>
        <v>22236</v>
      </c>
      <c r="H514" s="65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5">
        <f>F516</f>
        <v>13235</v>
      </c>
      <c r="G515" s="65">
        <f>G516</f>
        <v>14824</v>
      </c>
      <c r="H515" s="65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5">
        <v>13235</v>
      </c>
      <c r="G516" s="65">
        <v>14824</v>
      </c>
      <c r="H516" s="64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5">
        <f>F518</f>
        <v>6618</v>
      </c>
      <c r="G517" s="65">
        <f>G518</f>
        <v>7412</v>
      </c>
      <c r="H517" s="65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5">
        <v>6618</v>
      </c>
      <c r="G518" s="65">
        <v>7412</v>
      </c>
      <c r="H518" s="64">
        <v>16618</v>
      </c>
    </row>
    <row r="519" spans="1:8" s="71" customFormat="1" ht="25.5">
      <c r="A519" s="67">
        <v>700</v>
      </c>
      <c r="B519" s="68"/>
      <c r="C519" s="68"/>
      <c r="D519" s="68"/>
      <c r="E519" s="68" t="s">
        <v>135</v>
      </c>
      <c r="F519" s="70">
        <f>F520+F546</f>
        <v>7837433</v>
      </c>
      <c r="G519" s="70">
        <f>G520+G546</f>
        <v>8386466</v>
      </c>
      <c r="H519" s="70">
        <f>H520+H546</f>
        <v>8685173</v>
      </c>
    </row>
    <row r="520" spans="1:8" ht="12.75">
      <c r="A520" s="31"/>
      <c r="B520" s="55" t="s">
        <v>70</v>
      </c>
      <c r="C520" s="55"/>
      <c r="D520" s="55"/>
      <c r="E520" s="56" t="s">
        <v>292</v>
      </c>
      <c r="F520" s="76">
        <f>F521+F536+F540</f>
        <v>7420800</v>
      </c>
      <c r="G520" s="76">
        <f>G521+G536+G540</f>
        <v>7935300</v>
      </c>
      <c r="H520" s="76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5">
        <f>F522+F526+F529</f>
        <v>7420800</v>
      </c>
      <c r="G521" s="65">
        <f>G522+G526+G529</f>
        <v>7935300</v>
      </c>
      <c r="H521" s="65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5">
        <f aca="true" t="shared" si="72" ref="F522:H523">F523</f>
        <v>0</v>
      </c>
      <c r="G522" s="65">
        <f t="shared" si="72"/>
        <v>0</v>
      </c>
      <c r="H522" s="65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5">
        <f t="shared" si="72"/>
        <v>0</v>
      </c>
      <c r="G523" s="65">
        <f t="shared" si="72"/>
        <v>0</v>
      </c>
      <c r="H523" s="65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5"/>
      <c r="G524" s="65"/>
      <c r="H524" s="64"/>
    </row>
    <row r="525" spans="1:8" ht="38.25">
      <c r="A525" s="31"/>
      <c r="B525" s="34"/>
      <c r="C525" s="34"/>
      <c r="D525" s="30"/>
      <c r="E525" s="35" t="s">
        <v>260</v>
      </c>
      <c r="F525" s="65"/>
      <c r="G525" s="65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5">
        <f aca="true" t="shared" si="73" ref="F526:H527">F527</f>
        <v>0</v>
      </c>
      <c r="G526" s="65">
        <f t="shared" si="73"/>
        <v>0</v>
      </c>
      <c r="H526" s="65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5">
        <f t="shared" si="73"/>
        <v>0</v>
      </c>
      <c r="G527" s="65">
        <f t="shared" si="73"/>
        <v>0</v>
      </c>
      <c r="H527" s="65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5"/>
      <c r="G528" s="65"/>
      <c r="H528" s="64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5">
        <f>F530+F533</f>
        <v>7420800</v>
      </c>
      <c r="G529" s="65">
        <f>G530+G533</f>
        <v>7935300</v>
      </c>
      <c r="H529" s="65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5">
        <f aca="true" t="shared" si="74" ref="F530:H531">F531</f>
        <v>0</v>
      </c>
      <c r="G530" s="65">
        <f t="shared" si="74"/>
        <v>0</v>
      </c>
      <c r="H530" s="65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5">
        <f t="shared" si="74"/>
        <v>0</v>
      </c>
      <c r="G531" s="65">
        <f t="shared" si="74"/>
        <v>0</v>
      </c>
      <c r="H531" s="65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5"/>
      <c r="G532" s="65"/>
      <c r="H532" s="64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5">
        <f aca="true" t="shared" si="75" ref="F533:H534">F534</f>
        <v>7420800</v>
      </c>
      <c r="G533" s="65">
        <f t="shared" si="75"/>
        <v>7935300</v>
      </c>
      <c r="H533" s="65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5">
        <f t="shared" si="75"/>
        <v>7420800</v>
      </c>
      <c r="G534" s="65">
        <f t="shared" si="75"/>
        <v>7935300</v>
      </c>
      <c r="H534" s="65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5">
        <v>7420800</v>
      </c>
      <c r="G535" s="65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5">
        <f>F537</f>
        <v>0</v>
      </c>
      <c r="G536" s="65">
        <f aca="true" t="shared" si="76" ref="G536:H538">G537</f>
        <v>0</v>
      </c>
      <c r="H536" s="65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5">
        <f>F538</f>
        <v>0</v>
      </c>
      <c r="G537" s="65">
        <f t="shared" si="76"/>
        <v>0</v>
      </c>
      <c r="H537" s="65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5">
        <f>F539</f>
        <v>0</v>
      </c>
      <c r="G538" s="65">
        <f t="shared" si="76"/>
        <v>0</v>
      </c>
      <c r="H538" s="65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5"/>
      <c r="G539" s="65"/>
      <c r="H539" s="64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5">
        <f>F541</f>
        <v>0</v>
      </c>
      <c r="G540" s="65">
        <f>G541</f>
        <v>0</v>
      </c>
      <c r="H540" s="65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5">
        <f>F542+F544</f>
        <v>0</v>
      </c>
      <c r="G541" s="65">
        <f>G542+G544</f>
        <v>0</v>
      </c>
      <c r="H541" s="65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5">
        <f>F543</f>
        <v>0</v>
      </c>
      <c r="G542" s="65">
        <f>G543</f>
        <v>0</v>
      </c>
      <c r="H542" s="65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5"/>
      <c r="G543" s="65"/>
      <c r="H543" s="64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5">
        <f>F545</f>
        <v>0</v>
      </c>
      <c r="G544" s="65">
        <f>G545</f>
        <v>0</v>
      </c>
      <c r="H544" s="65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5"/>
      <c r="G545" s="65"/>
      <c r="H545" s="64"/>
    </row>
    <row r="546" spans="1:8" ht="12.75">
      <c r="A546" s="31"/>
      <c r="B546" s="55">
        <v>1000</v>
      </c>
      <c r="C546" s="55"/>
      <c r="D546" s="55"/>
      <c r="E546" s="56" t="s">
        <v>314</v>
      </c>
      <c r="F546" s="101">
        <f>F547+F551+F559</f>
        <v>416633</v>
      </c>
      <c r="G546" s="101">
        <f>G547+G551+G559</f>
        <v>451166</v>
      </c>
      <c r="H546" s="101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5">
        <f aca="true" t="shared" si="77" ref="F547:H549">F548</f>
        <v>0</v>
      </c>
      <c r="G547" s="65">
        <f t="shared" si="77"/>
        <v>0</v>
      </c>
      <c r="H547" s="65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5">
        <f t="shared" si="77"/>
        <v>0</v>
      </c>
      <c r="G548" s="65">
        <f t="shared" si="77"/>
        <v>0</v>
      </c>
      <c r="H548" s="65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5">
        <f t="shared" si="77"/>
        <v>0</v>
      </c>
      <c r="G549" s="65">
        <f t="shared" si="77"/>
        <v>0</v>
      </c>
      <c r="H549" s="65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5"/>
      <c r="G550" s="65"/>
      <c r="H550" s="64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5">
        <f>F552</f>
        <v>396780</v>
      </c>
      <c r="G551" s="65">
        <f>G552</f>
        <v>428930</v>
      </c>
      <c r="H551" s="65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5">
        <f>F553+F555+F557</f>
        <v>396780</v>
      </c>
      <c r="G552" s="65">
        <f>G553+G555+G557</f>
        <v>428930</v>
      </c>
      <c r="H552" s="65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5">
        <f>F554</f>
        <v>118500</v>
      </c>
      <c r="G553" s="65">
        <f>G554</f>
        <v>128090</v>
      </c>
      <c r="H553" s="65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5">
        <v>118500</v>
      </c>
      <c r="G554" s="65">
        <v>128090</v>
      </c>
      <c r="H554" s="64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5">
        <f>F556</f>
        <v>39560</v>
      </c>
      <c r="G555" s="65">
        <f>G556</f>
        <v>42760</v>
      </c>
      <c r="H555" s="65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5">
        <v>39560</v>
      </c>
      <c r="G556" s="65">
        <v>42760</v>
      </c>
      <c r="H556" s="64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5">
        <f>F558</f>
        <v>238720</v>
      </c>
      <c r="G557" s="65">
        <f>G558</f>
        <v>258080</v>
      </c>
      <c r="H557" s="65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5">
        <v>238720</v>
      </c>
      <c r="G558" s="65">
        <v>258080</v>
      </c>
      <c r="H558" s="64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5">
        <f aca="true" t="shared" si="78" ref="F559:H560">F560</f>
        <v>19853</v>
      </c>
      <c r="G559" s="65">
        <f t="shared" si="78"/>
        <v>22236</v>
      </c>
      <c r="H559" s="65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5">
        <f t="shared" si="78"/>
        <v>19853</v>
      </c>
      <c r="G560" s="65">
        <f t="shared" si="78"/>
        <v>22236</v>
      </c>
      <c r="H560" s="65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5">
        <f>F562+F564</f>
        <v>19853</v>
      </c>
      <c r="G561" s="65">
        <f>G562+G564</f>
        <v>22236</v>
      </c>
      <c r="H561" s="65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5">
        <f>F563</f>
        <v>13235</v>
      </c>
      <c r="G562" s="65">
        <f>G563</f>
        <v>14824</v>
      </c>
      <c r="H562" s="65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5">
        <v>13235</v>
      </c>
      <c r="G563" s="65">
        <v>14824</v>
      </c>
      <c r="H563" s="64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5">
        <f>F565</f>
        <v>6618</v>
      </c>
      <c r="G564" s="65">
        <f>G565</f>
        <v>7412</v>
      </c>
      <c r="H564" s="65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5">
        <v>6618</v>
      </c>
      <c r="G565" s="65">
        <v>7412</v>
      </c>
      <c r="H565" s="64">
        <v>16618</v>
      </c>
    </row>
    <row r="566" spans="1:8" s="71" customFormat="1" ht="25.5">
      <c r="A566" s="67">
        <v>700</v>
      </c>
      <c r="B566" s="68"/>
      <c r="C566" s="68"/>
      <c r="D566" s="68"/>
      <c r="E566" s="68" t="s">
        <v>136</v>
      </c>
      <c r="F566" s="70">
        <f>F567+F593</f>
        <v>5309643</v>
      </c>
      <c r="G566" s="70">
        <f>G567+G593</f>
        <v>5679996</v>
      </c>
      <c r="H566" s="70">
        <f>H567+H593</f>
        <v>5857726</v>
      </c>
    </row>
    <row r="567" spans="1:8" ht="12.75">
      <c r="A567" s="31"/>
      <c r="B567" s="55" t="s">
        <v>70</v>
      </c>
      <c r="C567" s="55"/>
      <c r="D567" s="55"/>
      <c r="E567" s="56" t="s">
        <v>292</v>
      </c>
      <c r="F567" s="76">
        <f>F568+F583+F588</f>
        <v>5193900</v>
      </c>
      <c r="G567" s="76">
        <f>G568+G583+G588</f>
        <v>5554100</v>
      </c>
      <c r="H567" s="76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5">
        <f>F569+F573+F576</f>
        <v>5193900</v>
      </c>
      <c r="G568" s="65">
        <f>G569+G573+G576</f>
        <v>5554100</v>
      </c>
      <c r="H568" s="65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5">
        <f aca="true" t="shared" si="79" ref="F569:H570">F570</f>
        <v>0</v>
      </c>
      <c r="G569" s="65">
        <f t="shared" si="79"/>
        <v>0</v>
      </c>
      <c r="H569" s="65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5">
        <f t="shared" si="79"/>
        <v>0</v>
      </c>
      <c r="G570" s="65">
        <f t="shared" si="79"/>
        <v>0</v>
      </c>
      <c r="H570" s="65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5"/>
      <c r="G571" s="65"/>
      <c r="H571" s="64"/>
    </row>
    <row r="572" spans="1:8" ht="38.25">
      <c r="A572" s="31"/>
      <c r="B572" s="34"/>
      <c r="C572" s="34"/>
      <c r="D572" s="30"/>
      <c r="E572" s="35" t="s">
        <v>260</v>
      </c>
      <c r="F572" s="65"/>
      <c r="G572" s="65"/>
      <c r="H572" s="64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5">
        <f aca="true" t="shared" si="80" ref="F573:H574">F574</f>
        <v>0</v>
      </c>
      <c r="G573" s="65">
        <f t="shared" si="80"/>
        <v>0</v>
      </c>
      <c r="H573" s="65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5">
        <f t="shared" si="80"/>
        <v>0</v>
      </c>
      <c r="G574" s="65">
        <f t="shared" si="80"/>
        <v>0</v>
      </c>
      <c r="H574" s="65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5"/>
      <c r="G575" s="65"/>
      <c r="H575" s="64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5">
        <f>F577+F580</f>
        <v>5193900</v>
      </c>
      <c r="G576" s="65">
        <f>G577+G580</f>
        <v>5554100</v>
      </c>
      <c r="H576" s="65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5">
        <f aca="true" t="shared" si="81" ref="F577:H578">F578</f>
        <v>0</v>
      </c>
      <c r="G577" s="65">
        <f t="shared" si="81"/>
        <v>0</v>
      </c>
      <c r="H577" s="65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5">
        <f t="shared" si="81"/>
        <v>0</v>
      </c>
      <c r="G578" s="65">
        <f t="shared" si="81"/>
        <v>0</v>
      </c>
      <c r="H578" s="65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5"/>
      <c r="G579" s="65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5">
        <f aca="true" t="shared" si="82" ref="F580:H581">F581</f>
        <v>5193900</v>
      </c>
      <c r="G580" s="65">
        <f t="shared" si="82"/>
        <v>5554100</v>
      </c>
      <c r="H580" s="65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5">
        <f t="shared" si="82"/>
        <v>5193900</v>
      </c>
      <c r="G581" s="65">
        <f t="shared" si="82"/>
        <v>5554100</v>
      </c>
      <c r="H581" s="65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5">
        <v>5193900</v>
      </c>
      <c r="G582" s="65">
        <v>5554100</v>
      </c>
      <c r="H582" s="64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5">
        <f aca="true" t="shared" si="83" ref="F583:H585">F584</f>
        <v>0</v>
      </c>
      <c r="G583" s="65">
        <f t="shared" si="83"/>
        <v>0</v>
      </c>
      <c r="H583" s="65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5">
        <f t="shared" si="83"/>
        <v>0</v>
      </c>
      <c r="G584" s="65">
        <f t="shared" si="83"/>
        <v>0</v>
      </c>
      <c r="H584" s="65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5">
        <f t="shared" si="83"/>
        <v>0</v>
      </c>
      <c r="G585" s="65">
        <f t="shared" si="83"/>
        <v>0</v>
      </c>
      <c r="H585" s="65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5"/>
      <c r="G586" s="65"/>
      <c r="H586" s="64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5">
        <f>F588</f>
        <v>0</v>
      </c>
      <c r="G587" s="65">
        <f>G588</f>
        <v>0</v>
      </c>
      <c r="H587" s="65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5">
        <f>F589+F591</f>
        <v>0</v>
      </c>
      <c r="G588" s="65">
        <f>G589+G591</f>
        <v>0</v>
      </c>
      <c r="H588" s="65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5">
        <f>F590</f>
        <v>0</v>
      </c>
      <c r="G589" s="65">
        <f>G590</f>
        <v>0</v>
      </c>
      <c r="H589" s="65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5"/>
      <c r="G590" s="65"/>
      <c r="H590" s="64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5">
        <f>F592</f>
        <v>0</v>
      </c>
      <c r="G591" s="65">
        <f>G592</f>
        <v>0</v>
      </c>
      <c r="H591" s="65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5"/>
      <c r="G592" s="65"/>
      <c r="H592" s="64"/>
    </row>
    <row r="593" spans="1:8" ht="12.75">
      <c r="A593" s="31"/>
      <c r="B593" s="55">
        <v>1000</v>
      </c>
      <c r="C593" s="55"/>
      <c r="D593" s="55"/>
      <c r="E593" s="56" t="s">
        <v>314</v>
      </c>
      <c r="F593" s="101">
        <f>F594+F598+F606</f>
        <v>115743</v>
      </c>
      <c r="G593" s="101">
        <f>G594+G598+G606</f>
        <v>125896</v>
      </c>
      <c r="H593" s="101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5">
        <f aca="true" t="shared" si="84" ref="F594:H596">F595</f>
        <v>0</v>
      </c>
      <c r="G594" s="65">
        <f t="shared" si="84"/>
        <v>0</v>
      </c>
      <c r="H594" s="65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5">
        <f t="shared" si="84"/>
        <v>0</v>
      </c>
      <c r="G595" s="65">
        <f t="shared" si="84"/>
        <v>0</v>
      </c>
      <c r="H595" s="65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5">
        <f t="shared" si="84"/>
        <v>0</v>
      </c>
      <c r="G596" s="65">
        <f t="shared" si="84"/>
        <v>0</v>
      </c>
      <c r="H596" s="65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5"/>
      <c r="G597" s="65"/>
      <c r="H597" s="64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5">
        <f>F599</f>
        <v>95890</v>
      </c>
      <c r="G598" s="65">
        <f>G599</f>
        <v>103660</v>
      </c>
      <c r="H598" s="65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5">
        <f>F600+F602+F604</f>
        <v>95890</v>
      </c>
      <c r="G599" s="65">
        <f>G600+G602+G604</f>
        <v>103660</v>
      </c>
      <c r="H599" s="65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5">
        <f>F601</f>
        <v>31890</v>
      </c>
      <c r="G600" s="65">
        <f>G601</f>
        <v>34470</v>
      </c>
      <c r="H600" s="65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5">
        <v>31890</v>
      </c>
      <c r="G601" s="65">
        <v>34470</v>
      </c>
      <c r="H601" s="64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5">
        <f>F603</f>
        <v>11370</v>
      </c>
      <c r="G602" s="65">
        <f>G603</f>
        <v>12290</v>
      </c>
      <c r="H602" s="65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5">
        <v>11370</v>
      </c>
      <c r="G603" s="65">
        <v>12290</v>
      </c>
      <c r="H603" s="64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5">
        <f>F605</f>
        <v>52630</v>
      </c>
      <c r="G604" s="65">
        <f>G605</f>
        <v>56900</v>
      </c>
      <c r="H604" s="65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5">
        <v>52630</v>
      </c>
      <c r="G605" s="65">
        <v>56900</v>
      </c>
      <c r="H605" s="64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5">
        <f aca="true" t="shared" si="85" ref="F606:H607">F607</f>
        <v>19853</v>
      </c>
      <c r="G606" s="65">
        <f t="shared" si="85"/>
        <v>22236</v>
      </c>
      <c r="H606" s="65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5">
        <f t="shared" si="85"/>
        <v>19853</v>
      </c>
      <c r="G607" s="65">
        <f t="shared" si="85"/>
        <v>22236</v>
      </c>
      <c r="H607" s="65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5">
        <f>F609+F611</f>
        <v>19853</v>
      </c>
      <c r="G608" s="65">
        <f>G609+G611</f>
        <v>22236</v>
      </c>
      <c r="H608" s="65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5">
        <f>F610</f>
        <v>13235</v>
      </c>
      <c r="G609" s="65">
        <f>G610</f>
        <v>14824</v>
      </c>
      <c r="H609" s="65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5">
        <v>13235</v>
      </c>
      <c r="G610" s="65">
        <v>14824</v>
      </c>
      <c r="H610" s="64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5">
        <f>F612</f>
        <v>6618</v>
      </c>
      <c r="G611" s="65">
        <f>G612</f>
        <v>7412</v>
      </c>
      <c r="H611" s="65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5">
        <v>6618</v>
      </c>
      <c r="G612" s="65">
        <v>7412</v>
      </c>
      <c r="H612" s="64">
        <v>8309</v>
      </c>
    </row>
    <row r="613" spans="1:8" ht="25.5">
      <c r="A613" s="67">
        <v>700</v>
      </c>
      <c r="B613" s="68"/>
      <c r="C613" s="68"/>
      <c r="D613" s="68"/>
      <c r="E613" s="68" t="s">
        <v>137</v>
      </c>
      <c r="F613" s="70">
        <f>F614+F640</f>
        <v>5352142</v>
      </c>
      <c r="G613" s="70">
        <f>G614+G640</f>
        <v>5726826</v>
      </c>
      <c r="H613" s="70">
        <f>H614+H640</f>
        <v>5911846</v>
      </c>
    </row>
    <row r="614" spans="1:8" ht="12.75">
      <c r="A614" s="31"/>
      <c r="B614" s="55" t="s">
        <v>70</v>
      </c>
      <c r="C614" s="55"/>
      <c r="D614" s="55"/>
      <c r="E614" s="56" t="s">
        <v>292</v>
      </c>
      <c r="F614" s="76">
        <f>F615+F630+F635</f>
        <v>5115400</v>
      </c>
      <c r="G614" s="76">
        <f>G615+G630+G635</f>
        <v>5470100</v>
      </c>
      <c r="H614" s="76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5">
        <f>F616+F620+F623</f>
        <v>5115400</v>
      </c>
      <c r="G615" s="65">
        <f>G616+G620+G623</f>
        <v>5470100</v>
      </c>
      <c r="H615" s="65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5">
        <f aca="true" t="shared" si="86" ref="F616:H617">F617</f>
        <v>0</v>
      </c>
      <c r="G616" s="65">
        <f t="shared" si="86"/>
        <v>0</v>
      </c>
      <c r="H616" s="65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5">
        <f t="shared" si="86"/>
        <v>0</v>
      </c>
      <c r="G617" s="65">
        <f t="shared" si="86"/>
        <v>0</v>
      </c>
      <c r="H617" s="65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5"/>
      <c r="G618" s="65"/>
      <c r="H618" s="64"/>
    </row>
    <row r="619" spans="1:8" ht="38.25">
      <c r="A619" s="31"/>
      <c r="B619" s="34"/>
      <c r="C619" s="34"/>
      <c r="D619" s="30"/>
      <c r="E619" s="35" t="s">
        <v>260</v>
      </c>
      <c r="F619" s="65"/>
      <c r="G619" s="65"/>
      <c r="H619" s="64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5">
        <f aca="true" t="shared" si="87" ref="F620:H621">F621</f>
        <v>0</v>
      </c>
      <c r="G620" s="65">
        <f t="shared" si="87"/>
        <v>0</v>
      </c>
      <c r="H620" s="65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5">
        <f t="shared" si="87"/>
        <v>0</v>
      </c>
      <c r="G621" s="65">
        <f t="shared" si="87"/>
        <v>0</v>
      </c>
      <c r="H621" s="65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5"/>
      <c r="G622" s="65"/>
      <c r="H622" s="64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5">
        <f>F624+F627</f>
        <v>5115400</v>
      </c>
      <c r="G623" s="65">
        <f>G624+G627</f>
        <v>5470100</v>
      </c>
      <c r="H623" s="65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5">
        <f aca="true" t="shared" si="88" ref="F624:H625">F625</f>
        <v>0</v>
      </c>
      <c r="G624" s="65">
        <f t="shared" si="88"/>
        <v>0</v>
      </c>
      <c r="H624" s="65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5">
        <f t="shared" si="88"/>
        <v>0</v>
      </c>
      <c r="G625" s="65">
        <f t="shared" si="88"/>
        <v>0</v>
      </c>
      <c r="H625" s="65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5"/>
      <c r="G626" s="65"/>
      <c r="H626" s="64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5">
        <f aca="true" t="shared" si="89" ref="F627:H628">F628</f>
        <v>5115400</v>
      </c>
      <c r="G627" s="65">
        <f t="shared" si="89"/>
        <v>5470100</v>
      </c>
      <c r="H627" s="65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5">
        <f t="shared" si="89"/>
        <v>5115400</v>
      </c>
      <c r="G628" s="65">
        <f t="shared" si="89"/>
        <v>5470100</v>
      </c>
      <c r="H628" s="65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5">
        <v>5115400</v>
      </c>
      <c r="G629" s="65">
        <v>5470100</v>
      </c>
      <c r="H629" s="64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5">
        <f aca="true" t="shared" si="90" ref="F630:H632">F631</f>
        <v>0</v>
      </c>
      <c r="G630" s="65">
        <f t="shared" si="90"/>
        <v>0</v>
      </c>
      <c r="H630" s="65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5">
        <f t="shared" si="90"/>
        <v>0</v>
      </c>
      <c r="G631" s="65">
        <f t="shared" si="90"/>
        <v>0</v>
      </c>
      <c r="H631" s="65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5">
        <f t="shared" si="90"/>
        <v>0</v>
      </c>
      <c r="G632" s="65">
        <f t="shared" si="90"/>
        <v>0</v>
      </c>
      <c r="H632" s="65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5"/>
      <c r="G633" s="65"/>
      <c r="H633" s="64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5">
        <f>F635</f>
        <v>0</v>
      </c>
      <c r="G634" s="65">
        <f>G635</f>
        <v>0</v>
      </c>
      <c r="H634" s="65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5">
        <f>F636+F638</f>
        <v>0</v>
      </c>
      <c r="G635" s="65">
        <f>G636+G638</f>
        <v>0</v>
      </c>
      <c r="H635" s="65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5">
        <f>F637</f>
        <v>0</v>
      </c>
      <c r="G636" s="65">
        <f>G637</f>
        <v>0</v>
      </c>
      <c r="H636" s="65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5"/>
      <c r="G637" s="65"/>
      <c r="H637" s="64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5">
        <f>F639</f>
        <v>0</v>
      </c>
      <c r="G638" s="65">
        <f>G639</f>
        <v>0</v>
      </c>
      <c r="H638" s="65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5"/>
      <c r="G639" s="65"/>
      <c r="H639" s="64"/>
    </row>
    <row r="640" spans="1:8" ht="12.75">
      <c r="A640" s="31"/>
      <c r="B640" s="55">
        <v>1000</v>
      </c>
      <c r="C640" s="55"/>
      <c r="D640" s="55"/>
      <c r="E640" s="56" t="s">
        <v>314</v>
      </c>
      <c r="F640" s="101">
        <f>F641+F645+F653</f>
        <v>236742</v>
      </c>
      <c r="G640" s="101">
        <f>G641+G645+G653</f>
        <v>256726</v>
      </c>
      <c r="H640" s="101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5">
        <f aca="true" t="shared" si="91" ref="F641:H643">F642</f>
        <v>0</v>
      </c>
      <c r="G641" s="65">
        <f t="shared" si="91"/>
        <v>0</v>
      </c>
      <c r="H641" s="65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5">
        <f t="shared" si="91"/>
        <v>0</v>
      </c>
      <c r="G642" s="65">
        <f t="shared" si="91"/>
        <v>0</v>
      </c>
      <c r="H642" s="65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5">
        <f t="shared" si="91"/>
        <v>0</v>
      </c>
      <c r="G643" s="65">
        <f t="shared" si="91"/>
        <v>0</v>
      </c>
      <c r="H643" s="65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5"/>
      <c r="G644" s="65"/>
      <c r="H644" s="64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5">
        <f>F646</f>
        <v>216890</v>
      </c>
      <c r="G645" s="65">
        <f>G646</f>
        <v>234490</v>
      </c>
      <c r="H645" s="65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5">
        <f>F647+F649+F651</f>
        <v>216890</v>
      </c>
      <c r="G646" s="65">
        <f>G647+G649+G651</f>
        <v>234490</v>
      </c>
      <c r="H646" s="65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5">
        <f>F648</f>
        <v>37610</v>
      </c>
      <c r="G647" s="65">
        <f>G648</f>
        <v>40650</v>
      </c>
      <c r="H647" s="65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5">
        <v>37610</v>
      </c>
      <c r="G648" s="65">
        <v>40650</v>
      </c>
      <c r="H648" s="64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5">
        <f>F650</f>
        <v>13680</v>
      </c>
      <c r="G649" s="65">
        <f>G650</f>
        <v>14790</v>
      </c>
      <c r="H649" s="65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5">
        <v>13680</v>
      </c>
      <c r="G650" s="65">
        <v>14790</v>
      </c>
      <c r="H650" s="64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5">
        <f>F652</f>
        <v>165600</v>
      </c>
      <c r="G651" s="65">
        <f>G652</f>
        <v>179050</v>
      </c>
      <c r="H651" s="65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5">
        <v>165600</v>
      </c>
      <c r="G652" s="65">
        <v>179050</v>
      </c>
      <c r="H652" s="64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5">
        <f aca="true" t="shared" si="92" ref="F653:H654">F654</f>
        <v>19852</v>
      </c>
      <c r="G653" s="65">
        <f t="shared" si="92"/>
        <v>22236</v>
      </c>
      <c r="H653" s="65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5">
        <f t="shared" si="92"/>
        <v>19852</v>
      </c>
      <c r="G654" s="65">
        <f t="shared" si="92"/>
        <v>22236</v>
      </c>
      <c r="H654" s="65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5">
        <f>F656+F658</f>
        <v>19852</v>
      </c>
      <c r="G655" s="65">
        <f>G656+G658</f>
        <v>22236</v>
      </c>
      <c r="H655" s="65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5">
        <f>F657</f>
        <v>13235</v>
      </c>
      <c r="G656" s="65">
        <f>G657</f>
        <v>14824</v>
      </c>
      <c r="H656" s="65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5">
        <v>13235</v>
      </c>
      <c r="G657" s="65">
        <v>14824</v>
      </c>
      <c r="H657" s="64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5">
        <f>F659</f>
        <v>6617</v>
      </c>
      <c r="G658" s="65">
        <f>G659</f>
        <v>7412</v>
      </c>
      <c r="H658" s="65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5">
        <v>6617</v>
      </c>
      <c r="G659" s="65">
        <v>7412</v>
      </c>
      <c r="H659" s="64">
        <v>8309</v>
      </c>
    </row>
    <row r="660" spans="1:8" ht="25.5">
      <c r="A660" s="67">
        <v>700</v>
      </c>
      <c r="B660" s="68"/>
      <c r="C660" s="68"/>
      <c r="D660" s="68"/>
      <c r="E660" s="68" t="s">
        <v>138</v>
      </c>
      <c r="F660" s="70">
        <f>F661+F687</f>
        <v>7189663</v>
      </c>
      <c r="G660" s="70">
        <f>G661+G687</f>
        <v>7693226</v>
      </c>
      <c r="H660" s="70">
        <f>H661+H687</f>
        <v>7969073</v>
      </c>
    </row>
    <row r="661" spans="1:8" ht="12.75">
      <c r="A661" s="31"/>
      <c r="B661" s="55" t="s">
        <v>70</v>
      </c>
      <c r="C661" s="55"/>
      <c r="D661" s="55"/>
      <c r="E661" s="56" t="s">
        <v>292</v>
      </c>
      <c r="F661" s="76">
        <f>F662+F677+F681</f>
        <v>6820900</v>
      </c>
      <c r="G661" s="76">
        <f>G662+G677+G681</f>
        <v>7293800</v>
      </c>
      <c r="H661" s="76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5">
        <f>F663+F667+F670</f>
        <v>6820900</v>
      </c>
      <c r="G662" s="65">
        <f>G663+G667+G670</f>
        <v>7293800</v>
      </c>
      <c r="H662" s="65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5">
        <f aca="true" t="shared" si="93" ref="F663:H664">F664</f>
        <v>0</v>
      </c>
      <c r="G663" s="65">
        <f t="shared" si="93"/>
        <v>0</v>
      </c>
      <c r="H663" s="65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5">
        <f t="shared" si="93"/>
        <v>0</v>
      </c>
      <c r="G664" s="65">
        <f t="shared" si="93"/>
        <v>0</v>
      </c>
      <c r="H664" s="65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5"/>
      <c r="G665" s="65"/>
      <c r="H665" s="64"/>
    </row>
    <row r="666" spans="1:8" ht="38.25">
      <c r="A666" s="31"/>
      <c r="B666" s="34"/>
      <c r="C666" s="34"/>
      <c r="D666" s="30"/>
      <c r="E666" s="35" t="s">
        <v>260</v>
      </c>
      <c r="F666" s="65"/>
      <c r="G666" s="65"/>
      <c r="H666" s="64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5">
        <f aca="true" t="shared" si="94" ref="F667:H668">F668</f>
        <v>0</v>
      </c>
      <c r="G667" s="65">
        <f t="shared" si="94"/>
        <v>0</v>
      </c>
      <c r="H667" s="65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5">
        <f t="shared" si="94"/>
        <v>0</v>
      </c>
      <c r="G668" s="65">
        <f t="shared" si="94"/>
        <v>0</v>
      </c>
      <c r="H668" s="65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5"/>
      <c r="G669" s="65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5">
        <f>F671+F674</f>
        <v>6820900</v>
      </c>
      <c r="G670" s="65">
        <f>G671+G674</f>
        <v>7293800</v>
      </c>
      <c r="H670" s="65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5">
        <f aca="true" t="shared" si="95" ref="F671:H672">F672</f>
        <v>0</v>
      </c>
      <c r="G671" s="65">
        <f t="shared" si="95"/>
        <v>0</v>
      </c>
      <c r="H671" s="65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5">
        <f t="shared" si="95"/>
        <v>0</v>
      </c>
      <c r="G672" s="65">
        <f t="shared" si="95"/>
        <v>0</v>
      </c>
      <c r="H672" s="65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5"/>
      <c r="G673" s="65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5">
        <f aca="true" t="shared" si="96" ref="F674:H675">F675</f>
        <v>6820900</v>
      </c>
      <c r="G674" s="65">
        <f t="shared" si="96"/>
        <v>7293800</v>
      </c>
      <c r="H674" s="65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5">
        <f t="shared" si="96"/>
        <v>6820900</v>
      </c>
      <c r="G675" s="65">
        <f t="shared" si="96"/>
        <v>7293800</v>
      </c>
      <c r="H675" s="65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5">
        <v>6820900</v>
      </c>
      <c r="G676" s="65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5">
        <f>F678</f>
        <v>0</v>
      </c>
      <c r="G677" s="65">
        <f aca="true" t="shared" si="97" ref="G677:H679">G678</f>
        <v>0</v>
      </c>
      <c r="H677" s="65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5">
        <f>F679</f>
        <v>0</v>
      </c>
      <c r="G678" s="65">
        <f t="shared" si="97"/>
        <v>0</v>
      </c>
      <c r="H678" s="65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5">
        <f>F680</f>
        <v>0</v>
      </c>
      <c r="G679" s="65">
        <f t="shared" si="97"/>
        <v>0</v>
      </c>
      <c r="H679" s="65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5"/>
      <c r="G680" s="65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5">
        <f>F682</f>
        <v>0</v>
      </c>
      <c r="G681" s="65">
        <f>G682</f>
        <v>0</v>
      </c>
      <c r="H681" s="65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5">
        <f>F683+F685</f>
        <v>0</v>
      </c>
      <c r="G682" s="65">
        <f>G683+G685</f>
        <v>0</v>
      </c>
      <c r="H682" s="65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5">
        <f>F684</f>
        <v>0</v>
      </c>
      <c r="G683" s="65">
        <f>G684</f>
        <v>0</v>
      </c>
      <c r="H683" s="65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5"/>
      <c r="G684" s="65"/>
      <c r="H684" s="64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5">
        <f>F686</f>
        <v>0</v>
      </c>
      <c r="G685" s="65">
        <f>G686</f>
        <v>0</v>
      </c>
      <c r="H685" s="65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5"/>
      <c r="G686" s="65"/>
      <c r="H686" s="64"/>
    </row>
    <row r="687" spans="1:8" ht="12.75">
      <c r="A687" s="31"/>
      <c r="B687" s="55">
        <v>1000</v>
      </c>
      <c r="C687" s="55"/>
      <c r="D687" s="55"/>
      <c r="E687" s="56" t="s">
        <v>314</v>
      </c>
      <c r="F687" s="101">
        <f>F688+F692+F700</f>
        <v>368763</v>
      </c>
      <c r="G687" s="101">
        <f>G688+G692+G700</f>
        <v>399426</v>
      </c>
      <c r="H687" s="101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5">
        <f aca="true" t="shared" si="98" ref="F688:H690">F689</f>
        <v>0</v>
      </c>
      <c r="G688" s="65">
        <f t="shared" si="98"/>
        <v>0</v>
      </c>
      <c r="H688" s="65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5">
        <f t="shared" si="98"/>
        <v>0</v>
      </c>
      <c r="G689" s="65">
        <f t="shared" si="98"/>
        <v>0</v>
      </c>
      <c r="H689" s="65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5">
        <f t="shared" si="98"/>
        <v>0</v>
      </c>
      <c r="G690" s="65">
        <f t="shared" si="98"/>
        <v>0</v>
      </c>
      <c r="H690" s="65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5"/>
      <c r="G691" s="65"/>
      <c r="H691" s="64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5">
        <f>F693</f>
        <v>348910</v>
      </c>
      <c r="G692" s="65">
        <f>G693</f>
        <v>377190</v>
      </c>
      <c r="H692" s="65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5">
        <f>F694+F696+F698</f>
        <v>348910</v>
      </c>
      <c r="G693" s="65">
        <f>G694+G696+G698</f>
        <v>377190</v>
      </c>
      <c r="H693" s="65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5">
        <f>F695</f>
        <v>118500</v>
      </c>
      <c r="G694" s="65">
        <f>G695</f>
        <v>128090</v>
      </c>
      <c r="H694" s="65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5">
        <v>118500</v>
      </c>
      <c r="G695" s="65">
        <v>128090</v>
      </c>
      <c r="H695" s="64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5">
        <f>F697</f>
        <v>40380</v>
      </c>
      <c r="G696" s="65">
        <f>G697</f>
        <v>43650</v>
      </c>
      <c r="H696" s="65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5">
        <v>40380</v>
      </c>
      <c r="G697" s="65">
        <v>43650</v>
      </c>
      <c r="H697" s="64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5">
        <f>F699</f>
        <v>190030</v>
      </c>
      <c r="G698" s="65">
        <f>G699</f>
        <v>205450</v>
      </c>
      <c r="H698" s="65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5">
        <v>190030</v>
      </c>
      <c r="G699" s="65">
        <v>205450</v>
      </c>
      <c r="H699" s="64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5">
        <f aca="true" t="shared" si="99" ref="F700:H701">F701</f>
        <v>19853</v>
      </c>
      <c r="G700" s="65">
        <f t="shared" si="99"/>
        <v>22236</v>
      </c>
      <c r="H700" s="65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5">
        <f t="shared" si="99"/>
        <v>19853</v>
      </c>
      <c r="G701" s="65">
        <f t="shared" si="99"/>
        <v>22236</v>
      </c>
      <c r="H701" s="65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5">
        <f>F703+F705</f>
        <v>19853</v>
      </c>
      <c r="G702" s="65">
        <f>G703+G705</f>
        <v>22236</v>
      </c>
      <c r="H702" s="65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5">
        <f>F704</f>
        <v>13235</v>
      </c>
      <c r="G703" s="65">
        <f>G704</f>
        <v>14824</v>
      </c>
      <c r="H703" s="65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5">
        <v>13235</v>
      </c>
      <c r="G704" s="65">
        <v>14824</v>
      </c>
      <c r="H704" s="64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5">
        <f>F706</f>
        <v>6618</v>
      </c>
      <c r="G705" s="65">
        <f>G706</f>
        <v>7412</v>
      </c>
      <c r="H705" s="65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5">
        <v>6618</v>
      </c>
      <c r="G706" s="65">
        <v>7412</v>
      </c>
      <c r="H706" s="64">
        <v>16618</v>
      </c>
    </row>
    <row r="707" spans="1:8" ht="25.5">
      <c r="A707" s="67">
        <v>700</v>
      </c>
      <c r="B707" s="68"/>
      <c r="C707" s="68"/>
      <c r="D707" s="68"/>
      <c r="E707" s="68" t="s">
        <v>139</v>
      </c>
      <c r="F707" s="70">
        <f>F708+F734</f>
        <v>6856273</v>
      </c>
      <c r="G707" s="70">
        <f>G708+G734</f>
        <v>7358460</v>
      </c>
      <c r="H707" s="70">
        <f>H708+H734</f>
        <v>7573076</v>
      </c>
    </row>
    <row r="708" spans="1:8" ht="12.75">
      <c r="A708" s="31"/>
      <c r="B708" s="55" t="s">
        <v>70</v>
      </c>
      <c r="C708" s="55"/>
      <c r="D708" s="55"/>
      <c r="E708" s="56" t="s">
        <v>292</v>
      </c>
      <c r="F708" s="76">
        <f>F709+F724+F728</f>
        <v>6549400</v>
      </c>
      <c r="G708" s="76">
        <f>G709+G724+G728</f>
        <v>7003700</v>
      </c>
      <c r="H708" s="76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5">
        <f>F710+F714+F717</f>
        <v>6549400</v>
      </c>
      <c r="G709" s="65">
        <f>G710+G714+G717</f>
        <v>7003700</v>
      </c>
      <c r="H709" s="65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5">
        <f aca="true" t="shared" si="100" ref="F710:H711">F711</f>
        <v>0</v>
      </c>
      <c r="G710" s="65">
        <f t="shared" si="100"/>
        <v>0</v>
      </c>
      <c r="H710" s="65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5">
        <f t="shared" si="100"/>
        <v>0</v>
      </c>
      <c r="G711" s="65">
        <f t="shared" si="100"/>
        <v>0</v>
      </c>
      <c r="H711" s="65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5"/>
      <c r="G712" s="65"/>
      <c r="H712" s="64"/>
    </row>
    <row r="713" spans="1:8" ht="38.25">
      <c r="A713" s="31"/>
      <c r="B713" s="34"/>
      <c r="C713" s="34"/>
      <c r="D713" s="30"/>
      <c r="E713" s="35" t="s">
        <v>260</v>
      </c>
      <c r="F713" s="65"/>
      <c r="G713" s="65"/>
      <c r="H713" s="64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5">
        <f aca="true" t="shared" si="101" ref="F714:H715">F715</f>
        <v>0</v>
      </c>
      <c r="G714" s="65">
        <f t="shared" si="101"/>
        <v>0</v>
      </c>
      <c r="H714" s="65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5">
        <f t="shared" si="101"/>
        <v>0</v>
      </c>
      <c r="G715" s="65">
        <f t="shared" si="101"/>
        <v>0</v>
      </c>
      <c r="H715" s="65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5"/>
      <c r="G716" s="65"/>
      <c r="H716" s="64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5">
        <f>F718+F721</f>
        <v>6549400</v>
      </c>
      <c r="G717" s="65">
        <f>G718+G721</f>
        <v>7003700</v>
      </c>
      <c r="H717" s="65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5">
        <f aca="true" t="shared" si="102" ref="F718:H719">F719</f>
        <v>0</v>
      </c>
      <c r="G718" s="65">
        <f t="shared" si="102"/>
        <v>0</v>
      </c>
      <c r="H718" s="65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5">
        <f t="shared" si="102"/>
        <v>0</v>
      </c>
      <c r="G719" s="65">
        <f t="shared" si="102"/>
        <v>0</v>
      </c>
      <c r="H719" s="65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5"/>
      <c r="G720" s="65"/>
      <c r="H720" s="64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5">
        <f aca="true" t="shared" si="103" ref="F721:H722">F722</f>
        <v>6549400</v>
      </c>
      <c r="G721" s="65">
        <f t="shared" si="103"/>
        <v>7003700</v>
      </c>
      <c r="H721" s="65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5">
        <f t="shared" si="103"/>
        <v>6549400</v>
      </c>
      <c r="G722" s="65">
        <f t="shared" si="103"/>
        <v>7003700</v>
      </c>
      <c r="H722" s="65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5">
        <v>6549400</v>
      </c>
      <c r="G723" s="65">
        <v>7003700</v>
      </c>
      <c r="H723" s="64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5">
        <f aca="true" t="shared" si="104" ref="F724:H726">F725</f>
        <v>0</v>
      </c>
      <c r="G724" s="65">
        <f t="shared" si="104"/>
        <v>0</v>
      </c>
      <c r="H724" s="65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5">
        <f t="shared" si="104"/>
        <v>0</v>
      </c>
      <c r="G725" s="65">
        <f t="shared" si="104"/>
        <v>0</v>
      </c>
      <c r="H725" s="65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5">
        <f t="shared" si="104"/>
        <v>0</v>
      </c>
      <c r="G726" s="65">
        <f t="shared" si="104"/>
        <v>0</v>
      </c>
      <c r="H726" s="65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5"/>
      <c r="G727" s="65"/>
      <c r="H727" s="64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5">
        <f>F729</f>
        <v>0</v>
      </c>
      <c r="G728" s="65">
        <f>G729</f>
        <v>0</v>
      </c>
      <c r="H728" s="65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5">
        <f>F730+F732</f>
        <v>0</v>
      </c>
      <c r="G729" s="65">
        <f>G730+G732</f>
        <v>0</v>
      </c>
      <c r="H729" s="65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5">
        <f>F731</f>
        <v>0</v>
      </c>
      <c r="G730" s="65">
        <f>G731</f>
        <v>0</v>
      </c>
      <c r="H730" s="65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5"/>
      <c r="G731" s="65"/>
      <c r="H731" s="64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5">
        <f>F733</f>
        <v>0</v>
      </c>
      <c r="G732" s="65">
        <f>G733</f>
        <v>0</v>
      </c>
      <c r="H732" s="65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5"/>
      <c r="G733" s="65"/>
      <c r="H733" s="64"/>
    </row>
    <row r="734" spans="1:8" ht="12.75">
      <c r="A734" s="31"/>
      <c r="B734" s="55">
        <v>1000</v>
      </c>
      <c r="C734" s="55"/>
      <c r="D734" s="55"/>
      <c r="E734" s="56" t="s">
        <v>314</v>
      </c>
      <c r="F734" s="101">
        <f>F735+F739+F747</f>
        <v>306873</v>
      </c>
      <c r="G734" s="101">
        <f>G735+G739+G747</f>
        <v>354760</v>
      </c>
      <c r="H734" s="101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5">
        <f aca="true" t="shared" si="105" ref="F735:H737">F736</f>
        <v>0</v>
      </c>
      <c r="G735" s="65">
        <f t="shared" si="105"/>
        <v>0</v>
      </c>
      <c r="H735" s="65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5">
        <f t="shared" si="105"/>
        <v>0</v>
      </c>
      <c r="G736" s="65">
        <f t="shared" si="105"/>
        <v>0</v>
      </c>
      <c r="H736" s="65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5">
        <f t="shared" si="105"/>
        <v>0</v>
      </c>
      <c r="G737" s="65">
        <f t="shared" si="105"/>
        <v>0</v>
      </c>
      <c r="H737" s="65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5"/>
      <c r="G738" s="65"/>
      <c r="H738" s="64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5">
        <f>F740</f>
        <v>287020</v>
      </c>
      <c r="G739" s="65">
        <f>G740</f>
        <v>310290</v>
      </c>
      <c r="H739" s="65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5">
        <f>F741+F743+F745</f>
        <v>287020</v>
      </c>
      <c r="G740" s="65">
        <f>G741+G743+G745</f>
        <v>310290</v>
      </c>
      <c r="H740" s="65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5">
        <f>F742</f>
        <v>69020</v>
      </c>
      <c r="G741" s="65">
        <f>G742</f>
        <v>74620</v>
      </c>
      <c r="H741" s="65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5">
        <v>69020</v>
      </c>
      <c r="G742" s="65">
        <v>74620</v>
      </c>
      <c r="H742" s="64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5">
        <f>F744</f>
        <v>23700</v>
      </c>
      <c r="G743" s="65">
        <f>G744</f>
        <v>25610</v>
      </c>
      <c r="H743" s="65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5">
        <v>23700</v>
      </c>
      <c r="G744" s="65">
        <v>25610</v>
      </c>
      <c r="H744" s="64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5">
        <f>F746</f>
        <v>194300</v>
      </c>
      <c r="G745" s="65">
        <f>G746</f>
        <v>210060</v>
      </c>
      <c r="H745" s="65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5">
        <v>194300</v>
      </c>
      <c r="G746" s="65">
        <v>210060</v>
      </c>
      <c r="H746" s="64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5">
        <f aca="true" t="shared" si="106" ref="F747:H748">F748</f>
        <v>19853</v>
      </c>
      <c r="G747" s="65">
        <f t="shared" si="106"/>
        <v>44470</v>
      </c>
      <c r="H747" s="65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5">
        <f t="shared" si="106"/>
        <v>19853</v>
      </c>
      <c r="G748" s="65">
        <f t="shared" si="106"/>
        <v>44470</v>
      </c>
      <c r="H748" s="65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5">
        <f>F750+F752</f>
        <v>19853</v>
      </c>
      <c r="G749" s="65">
        <f>G750+G752</f>
        <v>44470</v>
      </c>
      <c r="H749" s="65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5">
        <f>F751</f>
        <v>13235</v>
      </c>
      <c r="G750" s="65">
        <f>G751</f>
        <v>29646</v>
      </c>
      <c r="H750" s="65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5">
        <v>13235</v>
      </c>
      <c r="G751" s="65">
        <v>29646</v>
      </c>
      <c r="H751" s="64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5">
        <f>F753</f>
        <v>6618</v>
      </c>
      <c r="G752" s="65">
        <f>G753</f>
        <v>14824</v>
      </c>
      <c r="H752" s="65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5">
        <v>6618</v>
      </c>
      <c r="G753" s="65">
        <v>14824</v>
      </c>
      <c r="H753" s="64">
        <v>8309</v>
      </c>
    </row>
    <row r="754" spans="1:8" ht="25.5">
      <c r="A754" s="67">
        <v>700</v>
      </c>
      <c r="B754" s="68"/>
      <c r="C754" s="68"/>
      <c r="D754" s="68"/>
      <c r="E754" s="68" t="s">
        <v>140</v>
      </c>
      <c r="F754" s="70">
        <f>F755+F781</f>
        <v>4227982</v>
      </c>
      <c r="G754" s="70">
        <f>G755+G781</f>
        <v>4524616</v>
      </c>
      <c r="H754" s="70">
        <f>H755+H781</f>
        <v>4673066</v>
      </c>
    </row>
    <row r="755" spans="1:8" ht="12.75">
      <c r="A755" s="31"/>
      <c r="B755" s="55" t="s">
        <v>70</v>
      </c>
      <c r="C755" s="55"/>
      <c r="D755" s="55"/>
      <c r="E755" s="56" t="s">
        <v>292</v>
      </c>
      <c r="F755" s="76">
        <f>F756+F771+F775</f>
        <v>3987800</v>
      </c>
      <c r="G755" s="76">
        <f>G756+G771+G775</f>
        <v>4264200</v>
      </c>
      <c r="H755" s="76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5">
        <f>F757+F761+F764</f>
        <v>3987800</v>
      </c>
      <c r="G756" s="65">
        <f>G757+G761+G764</f>
        <v>4264200</v>
      </c>
      <c r="H756" s="65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5">
        <f aca="true" t="shared" si="107" ref="F757:H758">F758</f>
        <v>0</v>
      </c>
      <c r="G757" s="65">
        <f t="shared" si="107"/>
        <v>0</v>
      </c>
      <c r="H757" s="65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5">
        <f t="shared" si="107"/>
        <v>0</v>
      </c>
      <c r="G758" s="65">
        <f t="shared" si="107"/>
        <v>0</v>
      </c>
      <c r="H758" s="65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5"/>
      <c r="G759" s="65"/>
      <c r="H759" s="64"/>
    </row>
    <row r="760" spans="1:8" ht="38.25">
      <c r="A760" s="31"/>
      <c r="B760" s="34"/>
      <c r="C760" s="34"/>
      <c r="D760" s="30"/>
      <c r="E760" s="35" t="s">
        <v>260</v>
      </c>
      <c r="F760" s="65"/>
      <c r="G760" s="65"/>
      <c r="H760" s="64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5">
        <f aca="true" t="shared" si="108" ref="F761:H762">F762</f>
        <v>0</v>
      </c>
      <c r="G761" s="65">
        <f t="shared" si="108"/>
        <v>0</v>
      </c>
      <c r="H761" s="65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5">
        <f t="shared" si="108"/>
        <v>0</v>
      </c>
      <c r="G762" s="65">
        <f t="shared" si="108"/>
        <v>0</v>
      </c>
      <c r="H762" s="65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5"/>
      <c r="G763" s="65"/>
      <c r="H763" s="64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5">
        <f>F765+F768</f>
        <v>3987800</v>
      </c>
      <c r="G764" s="65">
        <f>G765+G768</f>
        <v>4264200</v>
      </c>
      <c r="H764" s="65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5">
        <f aca="true" t="shared" si="109" ref="F765:H766">F766</f>
        <v>0</v>
      </c>
      <c r="G765" s="65">
        <f t="shared" si="109"/>
        <v>0</v>
      </c>
      <c r="H765" s="65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5">
        <f t="shared" si="109"/>
        <v>0</v>
      </c>
      <c r="G766" s="65">
        <f t="shared" si="109"/>
        <v>0</v>
      </c>
      <c r="H766" s="65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5"/>
      <c r="G767" s="65"/>
      <c r="H767" s="64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5">
        <f aca="true" t="shared" si="110" ref="F768:H769">F769</f>
        <v>3987800</v>
      </c>
      <c r="G768" s="65">
        <f t="shared" si="110"/>
        <v>4264200</v>
      </c>
      <c r="H768" s="65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5">
        <f t="shared" si="110"/>
        <v>3987800</v>
      </c>
      <c r="G769" s="65">
        <f t="shared" si="110"/>
        <v>4264200</v>
      </c>
      <c r="H769" s="65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5">
        <v>3987800</v>
      </c>
      <c r="G770" s="65">
        <v>4264200</v>
      </c>
      <c r="H770" s="64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5">
        <f>F772</f>
        <v>0</v>
      </c>
      <c r="G771" s="65">
        <f aca="true" t="shared" si="111" ref="G771:H773">G772</f>
        <v>0</v>
      </c>
      <c r="H771" s="65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5">
        <f>F773</f>
        <v>0</v>
      </c>
      <c r="G772" s="65">
        <f t="shared" si="111"/>
        <v>0</v>
      </c>
      <c r="H772" s="65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5">
        <f>F774</f>
        <v>0</v>
      </c>
      <c r="G773" s="65">
        <f t="shared" si="111"/>
        <v>0</v>
      </c>
      <c r="H773" s="65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5"/>
      <c r="G774" s="65"/>
      <c r="H774" s="64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5">
        <f>F776</f>
        <v>0</v>
      </c>
      <c r="G775" s="65">
        <f>G776</f>
        <v>0</v>
      </c>
      <c r="H775" s="65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5">
        <f>F777+F779</f>
        <v>0</v>
      </c>
      <c r="G776" s="65">
        <f>G777+G779</f>
        <v>0</v>
      </c>
      <c r="H776" s="65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5">
        <f>F778</f>
        <v>0</v>
      </c>
      <c r="G777" s="65">
        <f>G778</f>
        <v>0</v>
      </c>
      <c r="H777" s="65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5"/>
      <c r="G778" s="65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5">
        <f>F780</f>
        <v>0</v>
      </c>
      <c r="G779" s="65">
        <f>G780</f>
        <v>0</v>
      </c>
      <c r="H779" s="65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5"/>
      <c r="G780" s="65"/>
      <c r="H780" s="31"/>
    </row>
    <row r="781" spans="1:8" ht="12.75">
      <c r="A781" s="31"/>
      <c r="B781" s="55">
        <v>1000</v>
      </c>
      <c r="C781" s="55"/>
      <c r="D781" s="55"/>
      <c r="E781" s="56" t="s">
        <v>314</v>
      </c>
      <c r="F781" s="101">
        <f>F782+F786+F794</f>
        <v>240182</v>
      </c>
      <c r="G781" s="101">
        <f>G782+G786+G794</f>
        <v>260416</v>
      </c>
      <c r="H781" s="101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5">
        <f aca="true" t="shared" si="112" ref="F782:H784">F783</f>
        <v>0</v>
      </c>
      <c r="G782" s="65">
        <f t="shared" si="112"/>
        <v>0</v>
      </c>
      <c r="H782" s="65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5">
        <f t="shared" si="112"/>
        <v>0</v>
      </c>
      <c r="G783" s="65">
        <f t="shared" si="112"/>
        <v>0</v>
      </c>
      <c r="H783" s="65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5">
        <f t="shared" si="112"/>
        <v>0</v>
      </c>
      <c r="G784" s="65">
        <f t="shared" si="112"/>
        <v>0</v>
      </c>
      <c r="H784" s="65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5"/>
      <c r="G785" s="65"/>
      <c r="H785" s="64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5">
        <f>F787</f>
        <v>220330</v>
      </c>
      <c r="G786" s="65">
        <f>G787</f>
        <v>238180</v>
      </c>
      <c r="H786" s="65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5">
        <f>F788+F790+F792</f>
        <v>220330</v>
      </c>
      <c r="G787" s="65">
        <f>G788+G790+G792</f>
        <v>238180</v>
      </c>
      <c r="H787" s="65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5">
        <f>F789</f>
        <v>83480</v>
      </c>
      <c r="G788" s="65">
        <f>G789</f>
        <v>90230</v>
      </c>
      <c r="H788" s="65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5">
        <v>83480</v>
      </c>
      <c r="G789" s="65">
        <v>90230</v>
      </c>
      <c r="H789" s="64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5">
        <f>F791</f>
        <v>28560</v>
      </c>
      <c r="G790" s="65">
        <f>G791</f>
        <v>30880</v>
      </c>
      <c r="H790" s="65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5">
        <v>28560</v>
      </c>
      <c r="G791" s="65">
        <v>30880</v>
      </c>
      <c r="H791" s="64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5">
        <f>F793</f>
        <v>108290</v>
      </c>
      <c r="G792" s="65">
        <f>G793</f>
        <v>117070</v>
      </c>
      <c r="H792" s="65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5">
        <v>108290</v>
      </c>
      <c r="G793" s="65">
        <v>117070</v>
      </c>
      <c r="H793" s="64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5">
        <f aca="true" t="shared" si="113" ref="F794:H795">F795</f>
        <v>19852</v>
      </c>
      <c r="G794" s="65">
        <f t="shared" si="113"/>
        <v>22236</v>
      </c>
      <c r="H794" s="65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5">
        <f t="shared" si="113"/>
        <v>19852</v>
      </c>
      <c r="G795" s="65">
        <f t="shared" si="113"/>
        <v>22236</v>
      </c>
      <c r="H795" s="65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5">
        <f>F797+F799</f>
        <v>19852</v>
      </c>
      <c r="G796" s="65">
        <f>G797+G799</f>
        <v>22236</v>
      </c>
      <c r="H796" s="65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5">
        <f>F798</f>
        <v>13235</v>
      </c>
      <c r="G797" s="65">
        <f>G798</f>
        <v>14824</v>
      </c>
      <c r="H797" s="65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5">
        <v>13235</v>
      </c>
      <c r="G798" s="65">
        <v>14824</v>
      </c>
      <c r="H798" s="64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5">
        <f>F800</f>
        <v>6617</v>
      </c>
      <c r="G799" s="65">
        <f>G800</f>
        <v>7412</v>
      </c>
      <c r="H799" s="65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5">
        <v>6617</v>
      </c>
      <c r="G800" s="65">
        <v>7412</v>
      </c>
      <c r="H800" s="64">
        <v>8309</v>
      </c>
    </row>
    <row r="801" spans="1:8" ht="25.5">
      <c r="A801" s="67">
        <v>700</v>
      </c>
      <c r="B801" s="68"/>
      <c r="C801" s="68"/>
      <c r="D801" s="68"/>
      <c r="E801" s="68" t="s">
        <v>141</v>
      </c>
      <c r="F801" s="70">
        <f>F802+F828</f>
        <v>2786542</v>
      </c>
      <c r="G801" s="70">
        <f>G802+G828</f>
        <v>2980915</v>
      </c>
      <c r="H801" s="70">
        <f>H802+H828</f>
        <v>3048250</v>
      </c>
    </row>
    <row r="802" spans="1:8" ht="12.75">
      <c r="A802" s="31"/>
      <c r="B802" s="55" t="s">
        <v>70</v>
      </c>
      <c r="C802" s="55"/>
      <c r="D802" s="55"/>
      <c r="E802" s="56" t="s">
        <v>292</v>
      </c>
      <c r="F802" s="76">
        <f>F803+F818+F822</f>
        <v>2742200</v>
      </c>
      <c r="G802" s="76">
        <f>G803+G818+G822</f>
        <v>2932200</v>
      </c>
      <c r="H802" s="76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5">
        <f>F804+F808+F811</f>
        <v>2742200</v>
      </c>
      <c r="G803" s="65">
        <f>G804+G808+G811</f>
        <v>2932200</v>
      </c>
      <c r="H803" s="65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5">
        <f aca="true" t="shared" si="114" ref="F804:H805">F805</f>
        <v>0</v>
      </c>
      <c r="G804" s="65">
        <f t="shared" si="114"/>
        <v>0</v>
      </c>
      <c r="H804" s="65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5">
        <f t="shared" si="114"/>
        <v>0</v>
      </c>
      <c r="G805" s="65">
        <f t="shared" si="114"/>
        <v>0</v>
      </c>
      <c r="H805" s="65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5"/>
      <c r="G806" s="65"/>
      <c r="H806" s="64"/>
    </row>
    <row r="807" spans="1:8" ht="38.25">
      <c r="A807" s="31"/>
      <c r="B807" s="34"/>
      <c r="C807" s="34"/>
      <c r="D807" s="30"/>
      <c r="E807" s="35" t="s">
        <v>260</v>
      </c>
      <c r="F807" s="65"/>
      <c r="G807" s="65"/>
      <c r="H807" s="64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5">
        <f aca="true" t="shared" si="115" ref="F808:H809">F809</f>
        <v>0</v>
      </c>
      <c r="G808" s="65">
        <f t="shared" si="115"/>
        <v>0</v>
      </c>
      <c r="H808" s="65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5">
        <f t="shared" si="115"/>
        <v>0</v>
      </c>
      <c r="G809" s="65">
        <f t="shared" si="115"/>
        <v>0</v>
      </c>
      <c r="H809" s="65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5"/>
      <c r="G810" s="65"/>
      <c r="H810" s="64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5">
        <f>F812+F815</f>
        <v>2742200</v>
      </c>
      <c r="G811" s="65">
        <f>G812+G815</f>
        <v>2932200</v>
      </c>
      <c r="H811" s="65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5">
        <f aca="true" t="shared" si="116" ref="F812:H813">F813</f>
        <v>0</v>
      </c>
      <c r="G812" s="65">
        <f t="shared" si="116"/>
        <v>0</v>
      </c>
      <c r="H812" s="65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5">
        <f t="shared" si="116"/>
        <v>0</v>
      </c>
      <c r="G813" s="65">
        <f t="shared" si="116"/>
        <v>0</v>
      </c>
      <c r="H813" s="65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5"/>
      <c r="G814" s="65"/>
      <c r="H814" s="64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5">
        <f aca="true" t="shared" si="117" ref="F815:H816">F816</f>
        <v>2742200</v>
      </c>
      <c r="G815" s="65">
        <f t="shared" si="117"/>
        <v>2932200</v>
      </c>
      <c r="H815" s="65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5">
        <f t="shared" si="117"/>
        <v>2742200</v>
      </c>
      <c r="G816" s="65">
        <f t="shared" si="117"/>
        <v>2932200</v>
      </c>
      <c r="H816" s="65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5">
        <v>2742200</v>
      </c>
      <c r="G817" s="65">
        <v>2932200</v>
      </c>
      <c r="H817" s="64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5">
        <f aca="true" t="shared" si="118" ref="F818:H820">F819</f>
        <v>0</v>
      </c>
      <c r="G818" s="65">
        <f t="shared" si="118"/>
        <v>0</v>
      </c>
      <c r="H818" s="65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5">
        <f t="shared" si="118"/>
        <v>0</v>
      </c>
      <c r="G819" s="65">
        <f t="shared" si="118"/>
        <v>0</v>
      </c>
      <c r="H819" s="65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5">
        <f t="shared" si="118"/>
        <v>0</v>
      </c>
      <c r="G820" s="65">
        <f t="shared" si="118"/>
        <v>0</v>
      </c>
      <c r="H820" s="65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5"/>
      <c r="G821" s="65"/>
      <c r="H821" s="64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5">
        <f>F823</f>
        <v>0</v>
      </c>
      <c r="G822" s="65">
        <f>G823</f>
        <v>0</v>
      </c>
      <c r="H822" s="65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5">
        <f>F824+F826</f>
        <v>0</v>
      </c>
      <c r="G823" s="65">
        <f>G824+G826</f>
        <v>0</v>
      </c>
      <c r="H823" s="65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5">
        <f>F825</f>
        <v>0</v>
      </c>
      <c r="G824" s="65">
        <f>G825</f>
        <v>0</v>
      </c>
      <c r="H824" s="65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5"/>
      <c r="G825" s="65"/>
      <c r="H825" s="64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5">
        <f>F827</f>
        <v>0</v>
      </c>
      <c r="G826" s="65">
        <f>G827</f>
        <v>0</v>
      </c>
      <c r="H826" s="65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5"/>
      <c r="G827" s="65"/>
      <c r="H827" s="64"/>
    </row>
    <row r="828" spans="1:8" ht="12.75">
      <c r="A828" s="31"/>
      <c r="B828" s="55">
        <v>1000</v>
      </c>
      <c r="C828" s="55"/>
      <c r="D828" s="55"/>
      <c r="E828" s="56" t="s">
        <v>314</v>
      </c>
      <c r="F828" s="101">
        <f>F829+F833+F841</f>
        <v>44342</v>
      </c>
      <c r="G828" s="101">
        <f>G829+G833+G841</f>
        <v>48715</v>
      </c>
      <c r="H828" s="101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5">
        <f aca="true" t="shared" si="119" ref="F829:H831">F830</f>
        <v>0</v>
      </c>
      <c r="G829" s="65">
        <f t="shared" si="119"/>
        <v>0</v>
      </c>
      <c r="H829" s="65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5">
        <f t="shared" si="119"/>
        <v>0</v>
      </c>
      <c r="G830" s="65">
        <f t="shared" si="119"/>
        <v>0</v>
      </c>
      <c r="H830" s="65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5">
        <f t="shared" si="119"/>
        <v>0</v>
      </c>
      <c r="G831" s="65">
        <f t="shared" si="119"/>
        <v>0</v>
      </c>
      <c r="H831" s="65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5"/>
      <c r="G832" s="65"/>
      <c r="H832" s="64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5">
        <f>F834</f>
        <v>24490</v>
      </c>
      <c r="G833" s="65">
        <f>G834</f>
        <v>26480</v>
      </c>
      <c r="H833" s="65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5">
        <f>F835+F837+F839</f>
        <v>24490</v>
      </c>
      <c r="G834" s="65">
        <f>G835+G837+G839</f>
        <v>26480</v>
      </c>
      <c r="H834" s="65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5">
        <f>F836</f>
        <v>9790</v>
      </c>
      <c r="G835" s="65">
        <f>G836</f>
        <v>10590</v>
      </c>
      <c r="H835" s="65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5">
        <v>9790</v>
      </c>
      <c r="G836" s="65">
        <v>10590</v>
      </c>
      <c r="H836" s="64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5">
        <f>F838</f>
        <v>3880</v>
      </c>
      <c r="G837" s="65">
        <f>G838</f>
        <v>4190</v>
      </c>
      <c r="H837" s="65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5">
        <v>3880</v>
      </c>
      <c r="G838" s="65">
        <v>4190</v>
      </c>
      <c r="H838" s="64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5">
        <f>F840</f>
        <v>10820</v>
      </c>
      <c r="G839" s="65">
        <f>G840</f>
        <v>11700</v>
      </c>
      <c r="H839" s="65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5">
        <v>10820</v>
      </c>
      <c r="G840" s="65">
        <v>11700</v>
      </c>
      <c r="H840" s="64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5">
        <f aca="true" t="shared" si="120" ref="F841:H842">F842</f>
        <v>19852</v>
      </c>
      <c r="G841" s="65">
        <f t="shared" si="120"/>
        <v>22235</v>
      </c>
      <c r="H841" s="65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5">
        <f t="shared" si="120"/>
        <v>19852</v>
      </c>
      <c r="G842" s="65">
        <f t="shared" si="120"/>
        <v>22235</v>
      </c>
      <c r="H842" s="65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5">
        <f>F844+F846</f>
        <v>19852</v>
      </c>
      <c r="G843" s="65">
        <f>G844+G846</f>
        <v>22235</v>
      </c>
      <c r="H843" s="65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5">
        <f>F845</f>
        <v>13235</v>
      </c>
      <c r="G844" s="65">
        <f>G845</f>
        <v>14824</v>
      </c>
      <c r="H844" s="65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5">
        <v>13235</v>
      </c>
      <c r="G845" s="65">
        <v>14824</v>
      </c>
      <c r="H845" s="64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5">
        <f>F847</f>
        <v>6617</v>
      </c>
      <c r="G846" s="65">
        <f>G847</f>
        <v>7411</v>
      </c>
      <c r="H846" s="65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5">
        <v>6617</v>
      </c>
      <c r="G847" s="65">
        <v>7411</v>
      </c>
      <c r="H847" s="64">
        <v>0</v>
      </c>
    </row>
    <row r="848" spans="1:8" ht="25.5">
      <c r="A848" s="67">
        <v>700</v>
      </c>
      <c r="B848" s="68"/>
      <c r="C848" s="68"/>
      <c r="D848" s="68"/>
      <c r="E848" s="68" t="s">
        <v>142</v>
      </c>
      <c r="F848" s="70">
        <f>F849+F875</f>
        <v>4245282</v>
      </c>
      <c r="G848" s="70">
        <f>G849+G875</f>
        <v>4542205</v>
      </c>
      <c r="H848" s="70">
        <f>H849+H875</f>
        <v>4680076</v>
      </c>
    </row>
    <row r="849" spans="1:8" ht="12.75">
      <c r="A849" s="31"/>
      <c r="B849" s="55" t="s">
        <v>70</v>
      </c>
      <c r="C849" s="55"/>
      <c r="D849" s="55"/>
      <c r="E849" s="56" t="s">
        <v>292</v>
      </c>
      <c r="F849" s="76">
        <f>F850+F865+F869</f>
        <v>4091700</v>
      </c>
      <c r="G849" s="76">
        <f>G850+G865+G869</f>
        <v>4375400</v>
      </c>
      <c r="H849" s="76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5">
        <f>F851+F855+F858</f>
        <v>4091700</v>
      </c>
      <c r="G850" s="65">
        <f>G851+G855+G858</f>
        <v>4375400</v>
      </c>
      <c r="H850" s="65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5">
        <f aca="true" t="shared" si="121" ref="F851:H852">F852</f>
        <v>0</v>
      </c>
      <c r="G851" s="65">
        <f t="shared" si="121"/>
        <v>0</v>
      </c>
      <c r="H851" s="65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5">
        <f t="shared" si="121"/>
        <v>0</v>
      </c>
      <c r="G852" s="65">
        <f t="shared" si="121"/>
        <v>0</v>
      </c>
      <c r="H852" s="65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5"/>
      <c r="G853" s="65"/>
      <c r="H853" s="64"/>
    </row>
    <row r="854" spans="1:8" ht="38.25">
      <c r="A854" s="31"/>
      <c r="B854" s="34"/>
      <c r="C854" s="34"/>
      <c r="D854" s="30"/>
      <c r="E854" s="35" t="s">
        <v>260</v>
      </c>
      <c r="F854" s="65"/>
      <c r="G854" s="65"/>
      <c r="H854" s="64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5">
        <f aca="true" t="shared" si="122" ref="F855:H856">F856</f>
        <v>0</v>
      </c>
      <c r="G855" s="65">
        <f t="shared" si="122"/>
        <v>0</v>
      </c>
      <c r="H855" s="65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5">
        <f t="shared" si="122"/>
        <v>0</v>
      </c>
      <c r="G856" s="65">
        <f t="shared" si="122"/>
        <v>0</v>
      </c>
      <c r="H856" s="65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5"/>
      <c r="G857" s="65"/>
      <c r="H857" s="64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5">
        <f>F859+F862</f>
        <v>4091700</v>
      </c>
      <c r="G858" s="65">
        <f>G859+G862</f>
        <v>4375400</v>
      </c>
      <c r="H858" s="65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5">
        <f aca="true" t="shared" si="123" ref="F859:H860">F860</f>
        <v>0</v>
      </c>
      <c r="G859" s="65">
        <f t="shared" si="123"/>
        <v>0</v>
      </c>
      <c r="H859" s="65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5">
        <f t="shared" si="123"/>
        <v>0</v>
      </c>
      <c r="G860" s="65">
        <f t="shared" si="123"/>
        <v>0</v>
      </c>
      <c r="H860" s="65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5"/>
      <c r="G861" s="65"/>
      <c r="H861" s="64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5">
        <f aca="true" t="shared" si="124" ref="F862:H863">F863</f>
        <v>4091700</v>
      </c>
      <c r="G862" s="65">
        <f t="shared" si="124"/>
        <v>4375400</v>
      </c>
      <c r="H862" s="65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5">
        <f t="shared" si="124"/>
        <v>4091700</v>
      </c>
      <c r="G863" s="65">
        <f t="shared" si="124"/>
        <v>4375400</v>
      </c>
      <c r="H863" s="65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5">
        <v>4091700</v>
      </c>
      <c r="G864" s="65">
        <v>4375400</v>
      </c>
      <c r="H864" s="64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5">
        <f>F866</f>
        <v>0</v>
      </c>
      <c r="G865" s="65">
        <f aca="true" t="shared" si="125" ref="G865:H867">G866</f>
        <v>0</v>
      </c>
      <c r="H865" s="65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5">
        <f>F867</f>
        <v>0</v>
      </c>
      <c r="G866" s="65">
        <f t="shared" si="125"/>
        <v>0</v>
      </c>
      <c r="H866" s="65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5">
        <f>F868</f>
        <v>0</v>
      </c>
      <c r="G867" s="65">
        <f t="shared" si="125"/>
        <v>0</v>
      </c>
      <c r="H867" s="65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5"/>
      <c r="G868" s="65"/>
      <c r="H868" s="64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5">
        <f>F870</f>
        <v>0</v>
      </c>
      <c r="G869" s="65">
        <f>G870</f>
        <v>0</v>
      </c>
      <c r="H869" s="65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5">
        <f>F871+F873</f>
        <v>0</v>
      </c>
      <c r="G870" s="65">
        <f>G871+G873</f>
        <v>0</v>
      </c>
      <c r="H870" s="65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5">
        <f>F872</f>
        <v>0</v>
      </c>
      <c r="G871" s="65">
        <f>G872</f>
        <v>0</v>
      </c>
      <c r="H871" s="65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5"/>
      <c r="G872" s="65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5">
        <f>F874</f>
        <v>0</v>
      </c>
      <c r="G873" s="65">
        <f>G874</f>
        <v>0</v>
      </c>
      <c r="H873" s="65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5"/>
      <c r="G874" s="65"/>
      <c r="H874" s="31"/>
    </row>
    <row r="875" spans="1:8" ht="12.75">
      <c r="A875" s="31"/>
      <c r="B875" s="55">
        <v>1000</v>
      </c>
      <c r="C875" s="55"/>
      <c r="D875" s="55"/>
      <c r="E875" s="56" t="s">
        <v>314</v>
      </c>
      <c r="F875" s="101">
        <f>F876+F880+F888</f>
        <v>153582</v>
      </c>
      <c r="G875" s="101">
        <f>G876+G880+G888</f>
        <v>166805</v>
      </c>
      <c r="H875" s="101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5">
        <f aca="true" t="shared" si="126" ref="F876:H878">F877</f>
        <v>0</v>
      </c>
      <c r="G876" s="65">
        <f t="shared" si="126"/>
        <v>0</v>
      </c>
      <c r="H876" s="65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5">
        <f t="shared" si="126"/>
        <v>0</v>
      </c>
      <c r="G877" s="65">
        <f t="shared" si="126"/>
        <v>0</v>
      </c>
      <c r="H877" s="65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5">
        <f t="shared" si="126"/>
        <v>0</v>
      </c>
      <c r="G878" s="65">
        <f t="shared" si="126"/>
        <v>0</v>
      </c>
      <c r="H878" s="65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5"/>
      <c r="G879" s="65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5">
        <f>F881</f>
        <v>133730</v>
      </c>
      <c r="G880" s="65">
        <f>G881</f>
        <v>144570</v>
      </c>
      <c r="H880" s="65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5">
        <f>F882+F884+F886</f>
        <v>133730</v>
      </c>
      <c r="G881" s="65">
        <f>G882+G884+G886</f>
        <v>144570</v>
      </c>
      <c r="H881" s="65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5">
        <f>F883</f>
        <v>52990</v>
      </c>
      <c r="G882" s="65">
        <f>G883</f>
        <v>57270</v>
      </c>
      <c r="H882" s="65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5">
        <v>52990</v>
      </c>
      <c r="G883" s="65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5">
        <f>F885</f>
        <v>17290</v>
      </c>
      <c r="G884" s="65">
        <f>G885</f>
        <v>18700</v>
      </c>
      <c r="H884" s="65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5">
        <v>17290</v>
      </c>
      <c r="G885" s="65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5">
        <f>F887</f>
        <v>63450</v>
      </c>
      <c r="G886" s="65">
        <f>G887</f>
        <v>68600</v>
      </c>
      <c r="H886" s="65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5">
        <v>63450</v>
      </c>
      <c r="G887" s="65">
        <v>68600</v>
      </c>
      <c r="H887" s="64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5">
        <f aca="true" t="shared" si="127" ref="F888:H889">F889</f>
        <v>19852</v>
      </c>
      <c r="G888" s="65">
        <f t="shared" si="127"/>
        <v>22235</v>
      </c>
      <c r="H888" s="65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5">
        <f t="shared" si="127"/>
        <v>19852</v>
      </c>
      <c r="G889" s="65">
        <f t="shared" si="127"/>
        <v>22235</v>
      </c>
      <c r="H889" s="65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5">
        <f>F891+F893</f>
        <v>19852</v>
      </c>
      <c r="G890" s="65">
        <f>G891+G893</f>
        <v>22235</v>
      </c>
      <c r="H890" s="65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5">
        <f>F892</f>
        <v>13235</v>
      </c>
      <c r="G891" s="65">
        <f>G892</f>
        <v>14824</v>
      </c>
      <c r="H891" s="65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5">
        <v>13235</v>
      </c>
      <c r="G892" s="65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5">
        <f>F894</f>
        <v>6617</v>
      </c>
      <c r="G893" s="65">
        <f>G894</f>
        <v>7411</v>
      </c>
      <c r="H893" s="65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5">
        <v>6617</v>
      </c>
      <c r="G894" s="65">
        <v>7411</v>
      </c>
      <c r="H894" s="31">
        <v>8309</v>
      </c>
    </row>
    <row r="895" spans="1:8" ht="25.5">
      <c r="A895" s="67">
        <v>700</v>
      </c>
      <c r="B895" s="68"/>
      <c r="C895" s="68"/>
      <c r="D895" s="68"/>
      <c r="E895" s="68" t="s">
        <v>143</v>
      </c>
      <c r="F895" s="70">
        <f>F896+F922</f>
        <v>3736922</v>
      </c>
      <c r="G895" s="70">
        <f>G896+G922</f>
        <v>3998575</v>
      </c>
      <c r="H895" s="70">
        <f>H896+H922</f>
        <v>4127486</v>
      </c>
    </row>
    <row r="896" spans="1:8" ht="12.75">
      <c r="A896" s="31"/>
      <c r="B896" s="55" t="s">
        <v>70</v>
      </c>
      <c r="C896" s="55"/>
      <c r="D896" s="55"/>
      <c r="E896" s="56" t="s">
        <v>292</v>
      </c>
      <c r="F896" s="76">
        <f>F897+F912+F916</f>
        <v>3585400</v>
      </c>
      <c r="G896" s="76">
        <f>G897+G912+G916</f>
        <v>3834000</v>
      </c>
      <c r="H896" s="76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5">
        <f>F898+F902+F905</f>
        <v>3585400</v>
      </c>
      <c r="G897" s="65">
        <f>G898+G902+G905</f>
        <v>3834000</v>
      </c>
      <c r="H897" s="65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5">
        <f aca="true" t="shared" si="128" ref="F898:H899">F899</f>
        <v>0</v>
      </c>
      <c r="G898" s="65">
        <f t="shared" si="128"/>
        <v>0</v>
      </c>
      <c r="H898" s="65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5">
        <f t="shared" si="128"/>
        <v>0</v>
      </c>
      <c r="G899" s="65">
        <f t="shared" si="128"/>
        <v>0</v>
      </c>
      <c r="H899" s="65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5"/>
      <c r="G900" s="65"/>
      <c r="H900" s="64"/>
    </row>
    <row r="901" spans="1:8" ht="38.25">
      <c r="A901" s="31"/>
      <c r="B901" s="34"/>
      <c r="C901" s="34"/>
      <c r="D901" s="30"/>
      <c r="E901" s="35" t="s">
        <v>260</v>
      </c>
      <c r="F901" s="65"/>
      <c r="G901" s="65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5">
        <f aca="true" t="shared" si="129" ref="F902:H903">F903</f>
        <v>0</v>
      </c>
      <c r="G902" s="65">
        <f t="shared" si="129"/>
        <v>0</v>
      </c>
      <c r="H902" s="65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5">
        <f t="shared" si="129"/>
        <v>0</v>
      </c>
      <c r="G903" s="65">
        <f t="shared" si="129"/>
        <v>0</v>
      </c>
      <c r="H903" s="65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5"/>
      <c r="G904" s="65"/>
      <c r="H904" s="64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5">
        <f>F906+F909</f>
        <v>3585400</v>
      </c>
      <c r="G905" s="65">
        <f>G906+G909</f>
        <v>3834000</v>
      </c>
      <c r="H905" s="65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5">
        <f aca="true" t="shared" si="130" ref="F906:H907">F907</f>
        <v>0</v>
      </c>
      <c r="G906" s="65">
        <f t="shared" si="130"/>
        <v>0</v>
      </c>
      <c r="H906" s="65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5">
        <f t="shared" si="130"/>
        <v>0</v>
      </c>
      <c r="G907" s="65">
        <f t="shared" si="130"/>
        <v>0</v>
      </c>
      <c r="H907" s="65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5"/>
      <c r="G908" s="65"/>
      <c r="H908" s="64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5">
        <f aca="true" t="shared" si="131" ref="F909:H910">F910</f>
        <v>3585400</v>
      </c>
      <c r="G909" s="65">
        <f t="shared" si="131"/>
        <v>3834000</v>
      </c>
      <c r="H909" s="65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5">
        <f t="shared" si="131"/>
        <v>3585400</v>
      </c>
      <c r="G910" s="65">
        <f t="shared" si="131"/>
        <v>3834000</v>
      </c>
      <c r="H910" s="65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5">
        <v>3585400</v>
      </c>
      <c r="G911" s="65">
        <v>3834000</v>
      </c>
      <c r="H911" s="64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5">
        <f aca="true" t="shared" si="132" ref="F912:H914">F913</f>
        <v>0</v>
      </c>
      <c r="G912" s="65">
        <f t="shared" si="132"/>
        <v>0</v>
      </c>
      <c r="H912" s="65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5">
        <f t="shared" si="132"/>
        <v>0</v>
      </c>
      <c r="G913" s="65">
        <f t="shared" si="132"/>
        <v>0</v>
      </c>
      <c r="H913" s="65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5">
        <f t="shared" si="132"/>
        <v>0</v>
      </c>
      <c r="G914" s="65">
        <f t="shared" si="132"/>
        <v>0</v>
      </c>
      <c r="H914" s="65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5"/>
      <c r="G915" s="65"/>
      <c r="H915" s="64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5">
        <f>F917</f>
        <v>0</v>
      </c>
      <c r="G916" s="65">
        <f>G917</f>
        <v>0</v>
      </c>
      <c r="H916" s="65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5">
        <f>F918+F920</f>
        <v>0</v>
      </c>
      <c r="G917" s="65">
        <f>G918+G920</f>
        <v>0</v>
      </c>
      <c r="H917" s="65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5">
        <f>F919</f>
        <v>0</v>
      </c>
      <c r="G918" s="65">
        <f>G919</f>
        <v>0</v>
      </c>
      <c r="H918" s="65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5"/>
      <c r="G919" s="65"/>
      <c r="H919" s="64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5">
        <f>F921</f>
        <v>0</v>
      </c>
      <c r="G920" s="65">
        <f>G921</f>
        <v>0</v>
      </c>
      <c r="H920" s="65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5"/>
      <c r="G921" s="65"/>
      <c r="H921" s="64"/>
    </row>
    <row r="922" spans="1:8" ht="12.75">
      <c r="A922" s="31"/>
      <c r="B922" s="55">
        <v>1000</v>
      </c>
      <c r="C922" s="55"/>
      <c r="D922" s="55"/>
      <c r="E922" s="56" t="s">
        <v>314</v>
      </c>
      <c r="F922" s="101">
        <f>F923+F927+F935</f>
        <v>151522</v>
      </c>
      <c r="G922" s="101">
        <f>G923+G927+G935</f>
        <v>164575</v>
      </c>
      <c r="H922" s="101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5">
        <f aca="true" t="shared" si="133" ref="F923:H925">F924</f>
        <v>0</v>
      </c>
      <c r="G923" s="65">
        <f t="shared" si="133"/>
        <v>0</v>
      </c>
      <c r="H923" s="65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5">
        <f t="shared" si="133"/>
        <v>0</v>
      </c>
      <c r="G924" s="65">
        <f t="shared" si="133"/>
        <v>0</v>
      </c>
      <c r="H924" s="65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5">
        <f t="shared" si="133"/>
        <v>0</v>
      </c>
      <c r="G925" s="65">
        <f t="shared" si="133"/>
        <v>0</v>
      </c>
      <c r="H925" s="65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5"/>
      <c r="G926" s="65"/>
      <c r="H926" s="64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5">
        <f>F928</f>
        <v>131670</v>
      </c>
      <c r="G927" s="65">
        <f>G928</f>
        <v>142340</v>
      </c>
      <c r="H927" s="65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5">
        <f>F929+F931+F933</f>
        <v>131670</v>
      </c>
      <c r="G928" s="65">
        <f>G929+G931+G933</f>
        <v>142340</v>
      </c>
      <c r="H928" s="65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5">
        <f>F930</f>
        <v>57700</v>
      </c>
      <c r="G929" s="65">
        <f>G930</f>
        <v>62370</v>
      </c>
      <c r="H929" s="65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5">
        <v>57700</v>
      </c>
      <c r="G930" s="65">
        <v>62370</v>
      </c>
      <c r="H930" s="64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5">
        <f>F932</f>
        <v>19270</v>
      </c>
      <c r="G931" s="65">
        <f>G932</f>
        <v>20830</v>
      </c>
      <c r="H931" s="65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5">
        <v>19270</v>
      </c>
      <c r="G932" s="65">
        <v>20830</v>
      </c>
      <c r="H932" s="64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5">
        <f>F934</f>
        <v>54700</v>
      </c>
      <c r="G933" s="65">
        <f>G934</f>
        <v>59140</v>
      </c>
      <c r="H933" s="65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5">
        <v>54700</v>
      </c>
      <c r="G934" s="65">
        <v>59140</v>
      </c>
      <c r="H934" s="64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5">
        <f aca="true" t="shared" si="134" ref="F935:H936">F936</f>
        <v>19852</v>
      </c>
      <c r="G935" s="65">
        <f t="shared" si="134"/>
        <v>22235</v>
      </c>
      <c r="H935" s="65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5">
        <f t="shared" si="134"/>
        <v>19852</v>
      </c>
      <c r="G936" s="65">
        <f t="shared" si="134"/>
        <v>22235</v>
      </c>
      <c r="H936" s="65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5">
        <f>F938+F940</f>
        <v>19852</v>
      </c>
      <c r="G937" s="65">
        <f>G938+G940</f>
        <v>22235</v>
      </c>
      <c r="H937" s="65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5">
        <f>F939</f>
        <v>13235</v>
      </c>
      <c r="G938" s="65">
        <f>G939</f>
        <v>14824</v>
      </c>
      <c r="H938" s="65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5">
        <v>13235</v>
      </c>
      <c r="G939" s="65">
        <v>14824</v>
      </c>
      <c r="H939" s="64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5">
        <f>F941</f>
        <v>6617</v>
      </c>
      <c r="G940" s="65">
        <f>G941</f>
        <v>7411</v>
      </c>
      <c r="H940" s="65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5">
        <v>6617</v>
      </c>
      <c r="G941" s="65">
        <v>7411</v>
      </c>
      <c r="H941" s="64">
        <v>8309</v>
      </c>
    </row>
    <row r="942" spans="1:8" ht="25.5">
      <c r="A942" s="67">
        <v>700</v>
      </c>
      <c r="B942" s="68"/>
      <c r="C942" s="68"/>
      <c r="D942" s="68"/>
      <c r="E942" s="68" t="s">
        <v>144</v>
      </c>
      <c r="F942" s="70">
        <f>F943+F969</f>
        <v>2476602</v>
      </c>
      <c r="G942" s="70">
        <f>G943+G969</f>
        <v>2650385</v>
      </c>
      <c r="H942" s="70">
        <f>H943+H969</f>
        <v>2735956</v>
      </c>
    </row>
    <row r="943" spans="1:8" ht="12.75">
      <c r="A943" s="31"/>
      <c r="B943" s="55" t="s">
        <v>70</v>
      </c>
      <c r="C943" s="55"/>
      <c r="D943" s="55"/>
      <c r="E943" s="56" t="s">
        <v>292</v>
      </c>
      <c r="F943" s="76">
        <f>F944+F959+F963</f>
        <v>2372800</v>
      </c>
      <c r="G943" s="76">
        <f>G944+G959+G963</f>
        <v>2537400</v>
      </c>
      <c r="H943" s="76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5">
        <f>F945+F949+F952</f>
        <v>2372800</v>
      </c>
      <c r="G944" s="65">
        <f>G945+G949+G952</f>
        <v>2537400</v>
      </c>
      <c r="H944" s="65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5">
        <f aca="true" t="shared" si="135" ref="F945:H946">F946</f>
        <v>0</v>
      </c>
      <c r="G945" s="65">
        <f t="shared" si="135"/>
        <v>0</v>
      </c>
      <c r="H945" s="65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5">
        <f t="shared" si="135"/>
        <v>0</v>
      </c>
      <c r="G946" s="65">
        <f t="shared" si="135"/>
        <v>0</v>
      </c>
      <c r="H946" s="65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5"/>
      <c r="G947" s="65"/>
      <c r="H947" s="64"/>
    </row>
    <row r="948" spans="1:8" ht="38.25">
      <c r="A948" s="31"/>
      <c r="B948" s="34"/>
      <c r="C948" s="34"/>
      <c r="D948" s="30"/>
      <c r="E948" s="35" t="s">
        <v>260</v>
      </c>
      <c r="F948" s="65"/>
      <c r="G948" s="65"/>
      <c r="H948" s="64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5">
        <f aca="true" t="shared" si="136" ref="F949:H950">F950</f>
        <v>0</v>
      </c>
      <c r="G949" s="65">
        <f t="shared" si="136"/>
        <v>0</v>
      </c>
      <c r="H949" s="65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5">
        <f t="shared" si="136"/>
        <v>0</v>
      </c>
      <c r="G950" s="65">
        <f t="shared" si="136"/>
        <v>0</v>
      </c>
      <c r="H950" s="65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5"/>
      <c r="G951" s="65"/>
      <c r="H951" s="64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5">
        <f>F953+F956</f>
        <v>2372800</v>
      </c>
      <c r="G952" s="65">
        <f>G953+G956</f>
        <v>2537400</v>
      </c>
      <c r="H952" s="65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5">
        <f aca="true" t="shared" si="137" ref="F953:H954">F954</f>
        <v>0</v>
      </c>
      <c r="G953" s="65">
        <f t="shared" si="137"/>
        <v>0</v>
      </c>
      <c r="H953" s="65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5">
        <f t="shared" si="137"/>
        <v>0</v>
      </c>
      <c r="G954" s="65">
        <f t="shared" si="137"/>
        <v>0</v>
      </c>
      <c r="H954" s="65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5"/>
      <c r="G955" s="65"/>
      <c r="H955" s="64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5">
        <f aca="true" t="shared" si="138" ref="F956:H957">F957</f>
        <v>2372800</v>
      </c>
      <c r="G956" s="65">
        <f t="shared" si="138"/>
        <v>2537400</v>
      </c>
      <c r="H956" s="65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5">
        <f t="shared" si="138"/>
        <v>2372800</v>
      </c>
      <c r="G957" s="65">
        <f t="shared" si="138"/>
        <v>2537400</v>
      </c>
      <c r="H957" s="65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5">
        <v>2372800</v>
      </c>
      <c r="G958" s="65">
        <v>2537400</v>
      </c>
      <c r="H958" s="64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5">
        <f aca="true" t="shared" si="139" ref="F959:H961">F960</f>
        <v>0</v>
      </c>
      <c r="G959" s="65">
        <f t="shared" si="139"/>
        <v>0</v>
      </c>
      <c r="H959" s="65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5">
        <f t="shared" si="139"/>
        <v>0</v>
      </c>
      <c r="G960" s="65">
        <f t="shared" si="139"/>
        <v>0</v>
      </c>
      <c r="H960" s="65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5">
        <f t="shared" si="139"/>
        <v>0</v>
      </c>
      <c r="G961" s="65">
        <f t="shared" si="139"/>
        <v>0</v>
      </c>
      <c r="H961" s="65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5"/>
      <c r="G962" s="65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5">
        <f>F964</f>
        <v>0</v>
      </c>
      <c r="G963" s="65">
        <f>G964</f>
        <v>0</v>
      </c>
      <c r="H963" s="65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5">
        <f>F965+F967</f>
        <v>0</v>
      </c>
      <c r="G964" s="65">
        <f>G965+G967</f>
        <v>0</v>
      </c>
      <c r="H964" s="65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5">
        <f>F966</f>
        <v>0</v>
      </c>
      <c r="G965" s="65">
        <f>G966</f>
        <v>0</v>
      </c>
      <c r="H965" s="65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5"/>
      <c r="G966" s="65"/>
      <c r="H966" s="64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5">
        <f>F968</f>
        <v>0</v>
      </c>
      <c r="G967" s="65">
        <f>G968</f>
        <v>0</v>
      </c>
      <c r="H967" s="65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5"/>
      <c r="G968" s="65"/>
      <c r="H968" s="64"/>
    </row>
    <row r="969" spans="1:8" ht="12.75">
      <c r="A969" s="31"/>
      <c r="B969" s="55">
        <v>1000</v>
      </c>
      <c r="C969" s="55"/>
      <c r="D969" s="55"/>
      <c r="E969" s="56" t="s">
        <v>314</v>
      </c>
      <c r="F969" s="101">
        <f>F970+F974+F982</f>
        <v>103802</v>
      </c>
      <c r="G969" s="101">
        <f>G970+G974+G982</f>
        <v>112985</v>
      </c>
      <c r="H969" s="101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5">
        <f aca="true" t="shared" si="140" ref="F970:H972">F971</f>
        <v>0</v>
      </c>
      <c r="G970" s="65">
        <f t="shared" si="140"/>
        <v>0</v>
      </c>
      <c r="H970" s="65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5">
        <f t="shared" si="140"/>
        <v>0</v>
      </c>
      <c r="G971" s="65">
        <f t="shared" si="140"/>
        <v>0</v>
      </c>
      <c r="H971" s="65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5">
        <f t="shared" si="140"/>
        <v>0</v>
      </c>
      <c r="G972" s="65">
        <f t="shared" si="140"/>
        <v>0</v>
      </c>
      <c r="H972" s="65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5"/>
      <c r="G973" s="65"/>
      <c r="H973" s="64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5">
        <f>F975</f>
        <v>83950</v>
      </c>
      <c r="G974" s="65">
        <f>G975</f>
        <v>90750</v>
      </c>
      <c r="H974" s="65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5">
        <f>F976+F978+F980</f>
        <v>83950</v>
      </c>
      <c r="G975" s="65">
        <f>G976+G978+G980</f>
        <v>90750</v>
      </c>
      <c r="H975" s="65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5">
        <f>F977</f>
        <v>26790</v>
      </c>
      <c r="G976" s="65">
        <f>G977</f>
        <v>28970</v>
      </c>
      <c r="H976" s="65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5">
        <v>26790</v>
      </c>
      <c r="G977" s="65">
        <v>28970</v>
      </c>
      <c r="H977" s="64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5">
        <f>F979</f>
        <v>9540</v>
      </c>
      <c r="G978" s="65">
        <f>G979</f>
        <v>10300</v>
      </c>
      <c r="H978" s="65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5">
        <v>9540</v>
      </c>
      <c r="G979" s="65">
        <v>10300</v>
      </c>
      <c r="H979" s="64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5">
        <f>F981</f>
        <v>47620</v>
      </c>
      <c r="G980" s="65">
        <f>G981</f>
        <v>51480</v>
      </c>
      <c r="H980" s="65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5">
        <v>47620</v>
      </c>
      <c r="G981" s="65">
        <v>51480</v>
      </c>
      <c r="H981" s="64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5">
        <f aca="true" t="shared" si="141" ref="F982:H983">F983</f>
        <v>19852</v>
      </c>
      <c r="G982" s="65">
        <f t="shared" si="141"/>
        <v>22235</v>
      </c>
      <c r="H982" s="65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5">
        <f t="shared" si="141"/>
        <v>19852</v>
      </c>
      <c r="G983" s="65">
        <f t="shared" si="141"/>
        <v>22235</v>
      </c>
      <c r="H983" s="65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5">
        <f>F985+F987</f>
        <v>19852</v>
      </c>
      <c r="G984" s="65">
        <f>G985+G987</f>
        <v>22235</v>
      </c>
      <c r="H984" s="65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5">
        <f>F986</f>
        <v>13235</v>
      </c>
      <c r="G985" s="65">
        <f>G986</f>
        <v>14824</v>
      </c>
      <c r="H985" s="65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5">
        <v>13235</v>
      </c>
      <c r="G986" s="65">
        <v>14824</v>
      </c>
      <c r="H986" s="64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5">
        <f>F988</f>
        <v>6617</v>
      </c>
      <c r="G987" s="65">
        <f>G988</f>
        <v>7411</v>
      </c>
      <c r="H987" s="65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5">
        <v>6617</v>
      </c>
      <c r="G988" s="65">
        <v>7411</v>
      </c>
      <c r="H988" s="64">
        <v>8309</v>
      </c>
    </row>
    <row r="989" spans="1:8" ht="25.5">
      <c r="A989" s="67">
        <v>700</v>
      </c>
      <c r="B989" s="68"/>
      <c r="C989" s="68"/>
      <c r="D989" s="68"/>
      <c r="E989" s="68" t="s">
        <v>145</v>
      </c>
      <c r="F989" s="70">
        <f>F990+F1016</f>
        <v>2877762</v>
      </c>
      <c r="G989" s="70">
        <f>G990+G1016</f>
        <v>3079935</v>
      </c>
      <c r="H989" s="70">
        <f>H990+H1016</f>
        <v>3180656</v>
      </c>
    </row>
    <row r="990" spans="1:8" ht="12.75">
      <c r="A990" s="31"/>
      <c r="B990" s="55" t="s">
        <v>70</v>
      </c>
      <c r="C990" s="55"/>
      <c r="D990" s="55"/>
      <c r="E990" s="56" t="s">
        <v>292</v>
      </c>
      <c r="F990" s="76">
        <f>F991+F1006+F1010</f>
        <v>2717400</v>
      </c>
      <c r="G990" s="76">
        <f>G991+G1006+G1010</f>
        <v>2905800</v>
      </c>
      <c r="H990" s="76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5">
        <f>F992+F996+F999</f>
        <v>2717400</v>
      </c>
      <c r="G991" s="65">
        <f>G992+G996+G999</f>
        <v>2905800</v>
      </c>
      <c r="H991" s="65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5">
        <f aca="true" t="shared" si="142" ref="F992:H993">F993</f>
        <v>0</v>
      </c>
      <c r="G992" s="65">
        <f t="shared" si="142"/>
        <v>0</v>
      </c>
      <c r="H992" s="65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5">
        <f t="shared" si="142"/>
        <v>0</v>
      </c>
      <c r="G993" s="65">
        <f t="shared" si="142"/>
        <v>0</v>
      </c>
      <c r="H993" s="65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5"/>
      <c r="G994" s="65"/>
      <c r="H994" s="31"/>
    </row>
    <row r="995" spans="1:8" ht="38.25">
      <c r="A995" s="31"/>
      <c r="B995" s="34"/>
      <c r="C995" s="34"/>
      <c r="D995" s="30"/>
      <c r="E995" s="35" t="s">
        <v>260</v>
      </c>
      <c r="F995" s="65"/>
      <c r="G995" s="65"/>
      <c r="H995" s="64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5">
        <f aca="true" t="shared" si="143" ref="F996:H997">F997</f>
        <v>0</v>
      </c>
      <c r="G996" s="65">
        <f t="shared" si="143"/>
        <v>0</v>
      </c>
      <c r="H996" s="65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5">
        <f t="shared" si="143"/>
        <v>0</v>
      </c>
      <c r="G997" s="65">
        <f t="shared" si="143"/>
        <v>0</v>
      </c>
      <c r="H997" s="65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5"/>
      <c r="G998" s="65"/>
      <c r="H998" s="64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5">
        <f>F1000+F1003</f>
        <v>2717400</v>
      </c>
      <c r="G999" s="65">
        <f>G1000+G1003</f>
        <v>2905800</v>
      </c>
      <c r="H999" s="65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5">
        <f aca="true" t="shared" si="144" ref="F1000:H1001">F1001</f>
        <v>0</v>
      </c>
      <c r="G1000" s="65">
        <f t="shared" si="144"/>
        <v>0</v>
      </c>
      <c r="H1000" s="65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5">
        <f t="shared" si="144"/>
        <v>0</v>
      </c>
      <c r="G1001" s="65">
        <f t="shared" si="144"/>
        <v>0</v>
      </c>
      <c r="H1001" s="65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5"/>
      <c r="G1002" s="65"/>
      <c r="H1002" s="64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5">
        <f aca="true" t="shared" si="145" ref="F1003:H1004">F1004</f>
        <v>2717400</v>
      </c>
      <c r="G1003" s="65">
        <f t="shared" si="145"/>
        <v>2905800</v>
      </c>
      <c r="H1003" s="65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5">
        <f t="shared" si="145"/>
        <v>2717400</v>
      </c>
      <c r="G1004" s="65">
        <f t="shared" si="145"/>
        <v>2905800</v>
      </c>
      <c r="H1004" s="65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5">
        <v>2717400</v>
      </c>
      <c r="G1005" s="65">
        <v>2905800</v>
      </c>
      <c r="H1005" s="64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5">
        <f>F1007</f>
        <v>0</v>
      </c>
      <c r="G1006" s="65">
        <f aca="true" t="shared" si="146" ref="G1006:H1008">G1007</f>
        <v>0</v>
      </c>
      <c r="H1006" s="65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5">
        <f>F1008</f>
        <v>0</v>
      </c>
      <c r="G1007" s="65">
        <f t="shared" si="146"/>
        <v>0</v>
      </c>
      <c r="H1007" s="65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5">
        <f>F1009</f>
        <v>0</v>
      </c>
      <c r="G1008" s="65">
        <f t="shared" si="146"/>
        <v>0</v>
      </c>
      <c r="H1008" s="65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5"/>
      <c r="G1009" s="65"/>
      <c r="H1009" s="64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5">
        <f>F1011</f>
        <v>0</v>
      </c>
      <c r="G1010" s="65">
        <f>G1011</f>
        <v>0</v>
      </c>
      <c r="H1010" s="65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5">
        <f>F1012+F1014</f>
        <v>0</v>
      </c>
      <c r="G1011" s="65">
        <f>G1012+G1014</f>
        <v>0</v>
      </c>
      <c r="H1011" s="65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5">
        <f>F1013</f>
        <v>0</v>
      </c>
      <c r="G1012" s="65">
        <f>G1013</f>
        <v>0</v>
      </c>
      <c r="H1012" s="65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5"/>
      <c r="G1013" s="65"/>
      <c r="H1013" s="64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5">
        <f>F1015</f>
        <v>0</v>
      </c>
      <c r="G1014" s="65">
        <f>G1015</f>
        <v>0</v>
      </c>
      <c r="H1014" s="65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5"/>
      <c r="G1015" s="65"/>
      <c r="H1015" s="64"/>
    </row>
    <row r="1016" spans="1:8" ht="12.75">
      <c r="A1016" s="31"/>
      <c r="B1016" s="55">
        <v>1000</v>
      </c>
      <c r="C1016" s="55"/>
      <c r="D1016" s="55"/>
      <c r="E1016" s="56" t="s">
        <v>314</v>
      </c>
      <c r="F1016" s="101">
        <f>F1017+F1021+F1029</f>
        <v>160362</v>
      </c>
      <c r="G1016" s="101">
        <f>G1017+G1021+G1029</f>
        <v>174135</v>
      </c>
      <c r="H1016" s="101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5">
        <f aca="true" t="shared" si="147" ref="F1017:H1019">F1018</f>
        <v>0</v>
      </c>
      <c r="G1017" s="65">
        <f t="shared" si="147"/>
        <v>0</v>
      </c>
      <c r="H1017" s="65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5">
        <f t="shared" si="147"/>
        <v>0</v>
      </c>
      <c r="G1018" s="65">
        <f t="shared" si="147"/>
        <v>0</v>
      </c>
      <c r="H1018" s="65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5">
        <f t="shared" si="147"/>
        <v>0</v>
      </c>
      <c r="G1019" s="65">
        <f t="shared" si="147"/>
        <v>0</v>
      </c>
      <c r="H1019" s="65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5"/>
      <c r="G1020" s="65"/>
      <c r="H1020" s="64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5">
        <f>F1022</f>
        <v>140510</v>
      </c>
      <c r="G1021" s="65">
        <f>G1022</f>
        <v>151900</v>
      </c>
      <c r="H1021" s="65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5">
        <f>F1023+F1025+F1027</f>
        <v>140510</v>
      </c>
      <c r="G1022" s="65">
        <f>G1023+G1025+G1027</f>
        <v>151900</v>
      </c>
      <c r="H1022" s="65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5">
        <f>F1024</f>
        <v>35020</v>
      </c>
      <c r="G1023" s="65">
        <f>G1024</f>
        <v>37850</v>
      </c>
      <c r="H1023" s="65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5">
        <v>35020</v>
      </c>
      <c r="G1024" s="65">
        <v>37850</v>
      </c>
      <c r="H1024" s="64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5">
        <f>F1026</f>
        <v>12390</v>
      </c>
      <c r="G1025" s="65">
        <f>G1026</f>
        <v>13400</v>
      </c>
      <c r="H1025" s="65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5">
        <v>12390</v>
      </c>
      <c r="G1026" s="65">
        <v>13400</v>
      </c>
      <c r="H1026" s="64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5">
        <f>F1028</f>
        <v>93100</v>
      </c>
      <c r="G1027" s="65">
        <f>G1028</f>
        <v>100650</v>
      </c>
      <c r="H1027" s="65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5">
        <v>93100</v>
      </c>
      <c r="G1028" s="65">
        <v>100650</v>
      </c>
      <c r="H1028" s="64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5">
        <f aca="true" t="shared" si="148" ref="F1029:H1030">F1030</f>
        <v>19852</v>
      </c>
      <c r="G1029" s="65">
        <f t="shared" si="148"/>
        <v>22235</v>
      </c>
      <c r="H1029" s="65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5">
        <f t="shared" si="148"/>
        <v>19852</v>
      </c>
      <c r="G1030" s="65">
        <f t="shared" si="148"/>
        <v>22235</v>
      </c>
      <c r="H1030" s="65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5">
        <f>F1032+F1034</f>
        <v>19852</v>
      </c>
      <c r="G1031" s="65">
        <f>G1032+G1034</f>
        <v>22235</v>
      </c>
      <c r="H1031" s="65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5">
        <f>F1033</f>
        <v>13235</v>
      </c>
      <c r="G1032" s="65">
        <f>G1033</f>
        <v>14824</v>
      </c>
      <c r="H1032" s="65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5">
        <v>13235</v>
      </c>
      <c r="G1033" s="65">
        <v>14824</v>
      </c>
      <c r="H1033" s="64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5">
        <f>F1035</f>
        <v>6617</v>
      </c>
      <c r="G1034" s="65">
        <f>G1035</f>
        <v>7411</v>
      </c>
      <c r="H1034" s="65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5">
        <v>6617</v>
      </c>
      <c r="G1035" s="65">
        <v>7411</v>
      </c>
      <c r="H1035" s="64">
        <v>8309</v>
      </c>
    </row>
    <row r="1036" spans="1:8" s="71" customFormat="1" ht="25.5">
      <c r="A1036" s="67">
        <v>700</v>
      </c>
      <c r="B1036" s="67"/>
      <c r="C1036" s="67"/>
      <c r="D1036" s="67"/>
      <c r="E1036" s="98" t="s">
        <v>148</v>
      </c>
      <c r="F1036" s="67">
        <f>F1037+F1041</f>
        <v>1624253</v>
      </c>
      <c r="G1036" s="67">
        <f>G1037+G1041</f>
        <v>1694300</v>
      </c>
      <c r="H1036" s="67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4">
        <v>1694300</v>
      </c>
      <c r="H1040" s="64">
        <v>1887900</v>
      </c>
    </row>
    <row r="1041" spans="1:8" ht="12.75">
      <c r="A1041" s="31"/>
      <c r="B1041" s="55">
        <v>1000</v>
      </c>
      <c r="C1041" s="55"/>
      <c r="D1041" s="55"/>
      <c r="E1041" s="56" t="s">
        <v>314</v>
      </c>
      <c r="F1041" s="105">
        <f>F1042+F1046</f>
        <v>19853</v>
      </c>
      <c r="G1041" s="105">
        <f>G1042+G1046</f>
        <v>0</v>
      </c>
      <c r="H1041" s="105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4">
        <v>0</v>
      </c>
      <c r="H1050" s="64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4">
        <v>0</v>
      </c>
      <c r="H1052" s="64">
        <v>0</v>
      </c>
    </row>
    <row r="1053" spans="1:8" s="71" customFormat="1" ht="25.5">
      <c r="A1053" s="67">
        <v>700</v>
      </c>
      <c r="B1053" s="67"/>
      <c r="C1053" s="67"/>
      <c r="D1053" s="67"/>
      <c r="E1053" s="98" t="s">
        <v>149</v>
      </c>
      <c r="F1053" s="67">
        <f>F1054+F1060</f>
        <v>1824100</v>
      </c>
      <c r="G1053" s="67">
        <f>G1054+G1060</f>
        <v>1944266</v>
      </c>
      <c r="H1053" s="67">
        <f>H1054+H1060</f>
        <v>2030060</v>
      </c>
    </row>
    <row r="1054" spans="1:8" s="86" customFormat="1" ht="12.75">
      <c r="A1054" s="85"/>
      <c r="B1054" s="102" t="s">
        <v>71</v>
      </c>
      <c r="C1054" s="102"/>
      <c r="D1054" s="102"/>
      <c r="E1054" s="103" t="s">
        <v>293</v>
      </c>
      <c r="F1054" s="106">
        <f aca="true" t="shared" si="152" ref="F1054:H1057">F1055</f>
        <v>1809800</v>
      </c>
      <c r="G1054" s="106">
        <f t="shared" si="152"/>
        <v>1905700</v>
      </c>
      <c r="H1054" s="106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4">
        <v>1905700</v>
      </c>
      <c r="H1058" s="64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4">
        <v>53000</v>
      </c>
      <c r="H1059" s="64">
        <v>53000</v>
      </c>
    </row>
    <row r="1060" spans="1:8" ht="12.75">
      <c r="A1060" s="31"/>
      <c r="B1060" s="55">
        <v>1000</v>
      </c>
      <c r="C1060" s="55"/>
      <c r="D1060" s="55"/>
      <c r="E1060" s="56" t="s">
        <v>314</v>
      </c>
      <c r="F1060" s="105">
        <f>F1061+F1065</f>
        <v>14300</v>
      </c>
      <c r="G1060" s="105">
        <f>G1061+G1065</f>
        <v>38566</v>
      </c>
      <c r="H1060" s="105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4">
        <v>16330</v>
      </c>
      <c r="H1064" s="64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4">
        <v>14824</v>
      </c>
      <c r="H1069" s="64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4">
        <v>7412</v>
      </c>
      <c r="H1071" s="64">
        <v>0</v>
      </c>
    </row>
    <row r="1072" spans="1:8" s="71" customFormat="1" ht="25.5">
      <c r="A1072" s="67">
        <v>700</v>
      </c>
      <c r="B1072" s="67"/>
      <c r="C1072" s="67"/>
      <c r="D1072" s="67"/>
      <c r="E1072" s="98" t="s">
        <v>150</v>
      </c>
      <c r="F1072" s="97">
        <f>F1073+F1086</f>
        <v>3984390</v>
      </c>
      <c r="G1072" s="97">
        <f>G1073+G1086</f>
        <v>4294230</v>
      </c>
      <c r="H1072" s="97">
        <f>H1073+H1086</f>
        <v>4697716</v>
      </c>
    </row>
    <row r="1073" spans="1:8" ht="25.5">
      <c r="A1073" s="31"/>
      <c r="B1073" s="55" t="s">
        <v>74</v>
      </c>
      <c r="C1073" s="55"/>
      <c r="D1073" s="55"/>
      <c r="E1073" s="56" t="s">
        <v>301</v>
      </c>
      <c r="F1073" s="104">
        <f>F1074+F1081</f>
        <v>3964700</v>
      </c>
      <c r="G1073" s="104">
        <f>G1074+G1081</f>
        <v>4273000</v>
      </c>
      <c r="H1073" s="104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4">
        <f>F1075</f>
        <v>3302500</v>
      </c>
      <c r="G1074" s="64">
        <f>G1075</f>
        <v>3560000</v>
      </c>
      <c r="H1074" s="64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5">
        <v>1000</v>
      </c>
      <c r="C1086" s="55"/>
      <c r="D1086" s="55"/>
      <c r="E1086" s="56" t="s">
        <v>314</v>
      </c>
      <c r="F1086" s="105">
        <f>F1087+F1091</f>
        <v>19690</v>
      </c>
      <c r="G1086" s="105">
        <f>G1087+G1091</f>
        <v>21230</v>
      </c>
      <c r="H1086" s="105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4">
        <v>21230</v>
      </c>
      <c r="H1090" s="64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4">
        <v>0</v>
      </c>
      <c r="H1095" s="64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4">
        <v>0</v>
      </c>
      <c r="H1097" s="64">
        <v>8309</v>
      </c>
    </row>
    <row r="1098" spans="1:8" s="71" customFormat="1" ht="12.75">
      <c r="A1098" s="67">
        <v>700</v>
      </c>
      <c r="B1098" s="67"/>
      <c r="C1098" s="67"/>
      <c r="D1098" s="67"/>
      <c r="E1098" s="67" t="s">
        <v>151</v>
      </c>
      <c r="F1098" s="67">
        <f>F1099+F1107</f>
        <v>923300</v>
      </c>
      <c r="G1098" s="67">
        <f>G1099+G1107</f>
        <v>960800</v>
      </c>
      <c r="H1098" s="67">
        <f>H1099+H1107</f>
        <v>1072340</v>
      </c>
    </row>
    <row r="1099" spans="1:8" ht="25.5">
      <c r="A1099" s="31"/>
      <c r="B1099" s="55" t="s">
        <v>74</v>
      </c>
      <c r="C1099" s="55"/>
      <c r="D1099" s="55"/>
      <c r="E1099" s="56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4">
        <f t="shared" si="159"/>
        <v>904000</v>
      </c>
      <c r="G1100" s="64">
        <f t="shared" si="159"/>
        <v>940000</v>
      </c>
      <c r="H1100" s="64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5">
        <v>1000</v>
      </c>
      <c r="C1107" s="55"/>
      <c r="D1107" s="55"/>
      <c r="E1107" s="56" t="s">
        <v>314</v>
      </c>
      <c r="F1107" s="105">
        <f aca="true" t="shared" si="161" ref="F1107:H1110">F1108</f>
        <v>19300</v>
      </c>
      <c r="G1107" s="105">
        <f t="shared" si="161"/>
        <v>20800</v>
      </c>
      <c r="H1107" s="105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4">
        <v>20800</v>
      </c>
      <c r="H1111" s="64">
        <v>22340</v>
      </c>
    </row>
    <row r="1112" spans="1:8" s="71" customFormat="1" ht="12.75">
      <c r="A1112" s="67">
        <v>700</v>
      </c>
      <c r="B1112" s="67"/>
      <c r="C1112" s="67"/>
      <c r="D1112" s="67"/>
      <c r="E1112" s="67" t="s">
        <v>152</v>
      </c>
      <c r="F1112" s="97">
        <f>F1113+F1124</f>
        <v>1976720</v>
      </c>
      <c r="G1112" s="97">
        <f>G1113+G1124</f>
        <v>2119570</v>
      </c>
      <c r="H1112" s="97">
        <f>H1113+H1124</f>
        <v>2425960</v>
      </c>
    </row>
    <row r="1113" spans="1:8" ht="25.5">
      <c r="A1113" s="31"/>
      <c r="B1113" s="55" t="s">
        <v>74</v>
      </c>
      <c r="C1113" s="55"/>
      <c r="D1113" s="55"/>
      <c r="E1113" s="56" t="s">
        <v>301</v>
      </c>
      <c r="F1113" s="104">
        <f>F1114</f>
        <v>1954300</v>
      </c>
      <c r="G1113" s="104">
        <f>G1114</f>
        <v>2095400</v>
      </c>
      <c r="H1113" s="104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4">
        <f>F1115+F1121</f>
        <v>1954300</v>
      </c>
      <c r="G1114" s="64">
        <f>G1115+G1121</f>
        <v>2095400</v>
      </c>
      <c r="H1114" s="64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5">
        <v>1000</v>
      </c>
      <c r="C1124" s="55"/>
      <c r="D1124" s="55"/>
      <c r="E1124" s="56" t="s">
        <v>314</v>
      </c>
      <c r="F1124" s="105">
        <f aca="true" t="shared" si="164" ref="F1124:H1127">F1125</f>
        <v>22420</v>
      </c>
      <c r="G1124" s="105">
        <f t="shared" si="164"/>
        <v>24170</v>
      </c>
      <c r="H1124" s="105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71" customFormat="1" ht="12.75">
      <c r="A1129" s="67">
        <v>700</v>
      </c>
      <c r="B1129" s="67"/>
      <c r="C1129" s="67"/>
      <c r="D1129" s="67"/>
      <c r="E1129" s="67" t="s">
        <v>153</v>
      </c>
      <c r="F1129" s="97">
        <f>F1130+F1173</f>
        <v>29175597</v>
      </c>
      <c r="G1129" s="97">
        <f>G1130+G1173</f>
        <v>32212645</v>
      </c>
      <c r="H1129" s="97">
        <f>H1130+H1173</f>
        <v>35263095</v>
      </c>
    </row>
    <row r="1130" spans="1:8" ht="25.5">
      <c r="A1130" s="31"/>
      <c r="B1130" s="55" t="s">
        <v>225</v>
      </c>
      <c r="C1130" s="55"/>
      <c r="D1130" s="55"/>
      <c r="E1130" s="56" t="s">
        <v>306</v>
      </c>
      <c r="F1130" s="57">
        <f>F1140+F1164+F1168</f>
        <v>27814600</v>
      </c>
      <c r="G1130" s="57">
        <f>G1140+G1164+G1168</f>
        <v>30735000</v>
      </c>
      <c r="H1130" s="57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5">
        <v>1000</v>
      </c>
      <c r="C1173" s="55"/>
      <c r="D1173" s="55"/>
      <c r="E1173" s="56" t="s">
        <v>314</v>
      </c>
      <c r="F1173" s="57">
        <f>F1174+F1178</f>
        <v>1360997</v>
      </c>
      <c r="G1173" s="57">
        <f>G1174+G1178</f>
        <v>1477645</v>
      </c>
      <c r="H1173" s="57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71" customFormat="1" ht="12.75">
      <c r="A1185" s="90">
        <v>700</v>
      </c>
      <c r="B1185" s="90"/>
      <c r="C1185" s="90"/>
      <c r="D1185" s="90"/>
      <c r="E1185" s="90" t="s">
        <v>154</v>
      </c>
      <c r="F1185" s="83">
        <f>F1186</f>
        <v>1174000</v>
      </c>
      <c r="G1185" s="83">
        <f>G1186</f>
        <v>1266000</v>
      </c>
      <c r="H1185" s="83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50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4">
        <v>1174000</v>
      </c>
      <c r="G1190" s="53">
        <v>1266000</v>
      </c>
      <c r="H1190" s="54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6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2"/>
      <c r="E1193" s="113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3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3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3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3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7"/>
      <c r="D1198" s="28"/>
      <c r="E1198" s="113" t="s">
        <v>379</v>
      </c>
      <c r="F1198" s="63">
        <f>F1196-F1197</f>
        <v>57560</v>
      </c>
      <c r="G1198" s="63">
        <f>G1196-G1197</f>
        <v>0</v>
      </c>
      <c r="H1198" s="63">
        <f>H1196-H1197</f>
        <v>0</v>
      </c>
    </row>
    <row r="1199" spans="2:8" ht="12.75">
      <c r="B1199" s="28"/>
      <c r="C1199" s="117"/>
      <c r="D1199" s="28"/>
      <c r="E1199" s="113"/>
      <c r="F1199" s="118"/>
      <c r="G1199" s="118"/>
      <c r="H1199" s="118"/>
    </row>
    <row r="1200" spans="2:8" ht="12.75" customHeight="1">
      <c r="B1200" s="28"/>
      <c r="C1200" s="340" t="s">
        <v>385</v>
      </c>
      <c r="D1200" s="28"/>
      <c r="E1200" s="113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340"/>
      <c r="D1201" s="28"/>
      <c r="E1201" s="113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340"/>
      <c r="D1202" s="28"/>
      <c r="E1202" s="113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340"/>
      <c r="D1203" s="28"/>
      <c r="E1203" s="113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340"/>
      <c r="D1204" s="28"/>
      <c r="E1204" s="113" t="s">
        <v>382</v>
      </c>
      <c r="F1204" s="43"/>
      <c r="G1204" s="43"/>
      <c r="H1204" s="43"/>
    </row>
    <row r="1205" spans="2:8" ht="12.75">
      <c r="B1205" s="28"/>
      <c r="C1205" s="340"/>
      <c r="D1205" s="28"/>
      <c r="E1205" s="113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340"/>
      <c r="D1206" s="28"/>
      <c r="E1206" s="113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340"/>
      <c r="D1207" s="28"/>
      <c r="E1207" s="113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4">
        <v>2007</v>
      </c>
      <c r="F1208" s="115">
        <v>2008</v>
      </c>
      <c r="G1208" s="115">
        <v>2009</v>
      </c>
      <c r="H1208" s="115">
        <v>2010</v>
      </c>
    </row>
    <row r="1209" spans="2:8" ht="12.75">
      <c r="B1209" s="28" t="s">
        <v>393</v>
      </c>
      <c r="C1209" s="28" t="s">
        <v>386</v>
      </c>
      <c r="D1209" s="28"/>
      <c r="E1209" s="111">
        <v>9106900</v>
      </c>
      <c r="F1209" s="110">
        <v>7658000</v>
      </c>
      <c r="G1209" s="110">
        <v>8236000</v>
      </c>
      <c r="H1209" s="110">
        <v>8866000</v>
      </c>
    </row>
    <row r="1210" spans="2:8" ht="12.75">
      <c r="B1210" s="28" t="s">
        <v>36</v>
      </c>
      <c r="C1210" s="28" t="s">
        <v>387</v>
      </c>
      <c r="D1210" s="28"/>
      <c r="E1210" s="111" t="s">
        <v>397</v>
      </c>
      <c r="F1210" s="110">
        <v>4991100</v>
      </c>
      <c r="G1210" s="110">
        <v>5367800</v>
      </c>
      <c r="H1210" s="110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10">
        <v>4310400</v>
      </c>
      <c r="G1211" s="110">
        <v>4635800</v>
      </c>
      <c r="H1211" s="110">
        <v>4990500</v>
      </c>
    </row>
    <row r="1212" spans="2:8" ht="25.5">
      <c r="B1212" s="28" t="s">
        <v>38</v>
      </c>
      <c r="C1212" s="28" t="s">
        <v>389</v>
      </c>
      <c r="D1212" s="28"/>
      <c r="E1212" s="111" t="s">
        <v>394</v>
      </c>
      <c r="F1212" s="110">
        <v>4195200</v>
      </c>
      <c r="G1212" s="110">
        <v>4511600</v>
      </c>
      <c r="H1212" s="110">
        <v>4857000</v>
      </c>
    </row>
    <row r="1213" spans="2:8" ht="25.5">
      <c r="B1213" s="28" t="s">
        <v>39</v>
      </c>
      <c r="C1213" s="28" t="s">
        <v>390</v>
      </c>
      <c r="D1213" s="28"/>
      <c r="E1213" s="111" t="s">
        <v>396</v>
      </c>
      <c r="F1213" s="110">
        <v>4210500</v>
      </c>
      <c r="G1213" s="110">
        <v>4528300</v>
      </c>
      <c r="H1213" s="110">
        <v>4875000</v>
      </c>
    </row>
    <row r="1214" spans="2:8" ht="12.75">
      <c r="B1214" s="28" t="s">
        <v>40</v>
      </c>
      <c r="C1214" s="28" t="s">
        <v>391</v>
      </c>
      <c r="D1214" s="28"/>
      <c r="E1214" s="111" t="s">
        <v>398</v>
      </c>
      <c r="F1214" s="110">
        <v>4889000</v>
      </c>
      <c r="G1214" s="110">
        <v>5258000</v>
      </c>
      <c r="H1214" s="110">
        <v>5660400</v>
      </c>
    </row>
    <row r="1215" spans="2:8" ht="12.75">
      <c r="B1215" s="28" t="s">
        <v>125</v>
      </c>
      <c r="C1215" s="28" t="s">
        <v>392</v>
      </c>
      <c r="D1215" s="28"/>
      <c r="E1215" s="111" t="s">
        <v>399</v>
      </c>
      <c r="F1215" s="110">
        <v>4986200</v>
      </c>
      <c r="G1215" s="110">
        <v>5362500</v>
      </c>
      <c r="H1215" s="110">
        <v>5772800</v>
      </c>
    </row>
    <row r="1216" spans="2:8" ht="12.75">
      <c r="B1216" s="28"/>
      <c r="C1216" s="28"/>
      <c r="D1216" s="28"/>
      <c r="E1216" s="111"/>
      <c r="F1216" s="110">
        <f>F1209+F1210+F1211+F1212+F1213+F1214+F1215</f>
        <v>35240400</v>
      </c>
      <c r="G1216" s="110">
        <f>G1209+G1210+G1211+G1212+G1213+G1214+G1215</f>
        <v>37900000</v>
      </c>
      <c r="H1216" s="110">
        <f>H1209+H1210+H1211+H1212+H1213+H1214+H1215</f>
        <v>40800300</v>
      </c>
    </row>
    <row r="1217" spans="2:8" ht="12.75">
      <c r="B1217" s="28"/>
      <c r="C1217" s="28"/>
      <c r="D1217" s="28"/>
      <c r="E1217" s="111"/>
      <c r="F1217" s="110">
        <f>F1218-F1216</f>
        <v>0</v>
      </c>
      <c r="G1217" s="110">
        <f>G1218-G1216</f>
        <v>0</v>
      </c>
      <c r="H1217" s="110">
        <f>H1218-H1216</f>
        <v>0</v>
      </c>
    </row>
    <row r="1218" spans="2:8" ht="12.75">
      <c r="B1218" s="28"/>
      <c r="C1218" s="28" t="s">
        <v>400</v>
      </c>
      <c r="D1218" s="28"/>
      <c r="E1218" s="111">
        <v>41910320</v>
      </c>
      <c r="F1218" s="110">
        <v>35240400</v>
      </c>
      <c r="G1218" s="110">
        <v>37900000</v>
      </c>
      <c r="H1218" s="110">
        <v>40800300</v>
      </c>
    </row>
    <row r="1219" spans="2:8" ht="12.75">
      <c r="B1219" s="28"/>
      <c r="C1219" s="28"/>
      <c r="D1219" s="28"/>
      <c r="E1219" s="111"/>
      <c r="F1219" s="116">
        <f>F1218/E1218</f>
        <v>0.8408525632827427</v>
      </c>
      <c r="G1219" s="116">
        <f>G1218/F1218</f>
        <v>1.075470198976175</v>
      </c>
      <c r="H1219" s="116">
        <f>H1218/G1218</f>
        <v>1.0765250659630607</v>
      </c>
    </row>
    <row r="1220" spans="2:8" ht="12.75">
      <c r="B1220" s="28"/>
      <c r="C1220" s="28"/>
      <c r="D1220" s="28"/>
      <c r="E1220" s="111"/>
      <c r="F1220" s="110"/>
      <c r="G1220" s="110"/>
      <c r="H1220" s="110"/>
    </row>
    <row r="1221" spans="2:8" ht="12.75">
      <c r="B1221" s="28"/>
      <c r="C1221" s="28"/>
      <c r="D1221" s="28"/>
      <c r="E1221" s="111"/>
      <c r="F1221" s="110"/>
      <c r="G1221" s="110"/>
      <c r="H1221" s="110"/>
    </row>
    <row r="1222" spans="2:8" ht="12.75">
      <c r="B1222" s="28"/>
      <c r="C1222" s="28"/>
      <c r="D1222" s="28"/>
      <c r="E1222" s="111"/>
      <c r="F1222" s="110"/>
      <c r="G1222" s="110"/>
      <c r="H1222" s="110"/>
    </row>
    <row r="1223" spans="2:8" ht="12.75">
      <c r="B1223" s="28"/>
      <c r="C1223" s="28"/>
      <c r="D1223" s="28"/>
      <c r="E1223" s="111"/>
      <c r="F1223" s="110"/>
      <c r="G1223" s="110"/>
      <c r="H1223" s="110"/>
    </row>
    <row r="1224" spans="2:8" ht="12.75">
      <c r="B1224" s="28"/>
      <c r="C1224" s="28"/>
      <c r="D1224" s="28"/>
      <c r="E1224" s="111"/>
      <c r="F1224" s="110"/>
      <c r="G1224" s="110"/>
      <c r="H1224" s="110"/>
    </row>
    <row r="1225" spans="2:8" ht="12.75">
      <c r="B1225" s="28"/>
      <c r="C1225" s="28"/>
      <c r="D1225" s="28"/>
      <c r="E1225" s="111"/>
      <c r="F1225" s="110"/>
      <c r="G1225" s="110"/>
      <c r="H1225" s="110"/>
    </row>
    <row r="1226" spans="2:8" ht="12.75">
      <c r="B1226" s="28"/>
      <c r="C1226" s="28"/>
      <c r="D1226" s="28"/>
      <c r="E1226" s="111"/>
      <c r="F1226" s="110"/>
      <c r="G1226" s="110"/>
      <c r="H1226" s="110"/>
    </row>
    <row r="1227" spans="2:8" ht="12.75">
      <c r="B1227" s="28"/>
      <c r="C1227" s="28"/>
      <c r="D1227" s="28"/>
      <c r="E1227" s="111"/>
      <c r="F1227" s="110"/>
      <c r="G1227" s="110"/>
      <c r="H1227" s="110"/>
    </row>
    <row r="1228" spans="2:8" ht="12.75">
      <c r="B1228" s="28"/>
      <c r="C1228" s="28"/>
      <c r="D1228" s="28"/>
      <c r="E1228" s="111"/>
      <c r="F1228" s="110"/>
      <c r="G1228" s="110"/>
      <c r="H1228" s="110"/>
    </row>
    <row r="1229" spans="2:8" ht="12.75">
      <c r="B1229" s="28"/>
      <c r="C1229" s="28"/>
      <c r="D1229" s="28"/>
      <c r="E1229" s="111"/>
      <c r="F1229" s="110"/>
      <c r="G1229" s="110"/>
      <c r="H1229" s="110"/>
    </row>
    <row r="1230" spans="2:8" ht="12.75">
      <c r="B1230" s="28"/>
      <c r="C1230" s="28"/>
      <c r="D1230" s="28"/>
      <c r="E1230" s="111"/>
      <c r="F1230" s="110"/>
      <c r="G1230" s="110"/>
      <c r="H1230" s="110"/>
    </row>
  </sheetData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G461"/>
  <sheetViews>
    <sheetView workbookViewId="0" topLeftCell="A36">
      <selection activeCell="A4" sqref="A4:F53"/>
    </sheetView>
  </sheetViews>
  <sheetFormatPr defaultColWidth="9.00390625" defaultRowHeight="12.75"/>
  <cols>
    <col min="1" max="1" width="6.625" style="0" customWidth="1"/>
    <col min="2" max="2" width="23.875" style="0" customWidth="1"/>
    <col min="3" max="3" width="43.75390625" style="0" customWidth="1"/>
    <col min="4" max="4" width="16.125" style="0" customWidth="1"/>
    <col min="5" max="5" width="11.25390625" style="0" customWidth="1"/>
    <col min="6" max="6" width="16.875" style="0" customWidth="1"/>
    <col min="7" max="7" width="17.625" style="0" hidden="1" customWidth="1"/>
    <col min="8" max="8" width="16.875" style="0" hidden="1" customWidth="1"/>
    <col min="9" max="9" width="17.25390625" style="0" customWidth="1"/>
  </cols>
  <sheetData>
    <row r="1" spans="5:6" ht="12.75">
      <c r="E1" s="352"/>
      <c r="F1" s="352"/>
    </row>
    <row r="2" spans="5:6" ht="12.75">
      <c r="E2" s="352"/>
      <c r="F2" s="352"/>
    </row>
    <row r="3" spans="5:6" ht="12.75">
      <c r="E3" s="352"/>
      <c r="F3" s="352"/>
    </row>
    <row r="4" spans="2:6" ht="14.25" customHeight="1">
      <c r="B4" s="357" t="s">
        <v>466</v>
      </c>
      <c r="C4" s="357"/>
      <c r="D4" s="357"/>
      <c r="E4" s="357"/>
      <c r="F4" s="357"/>
    </row>
    <row r="5" ht="12.75">
      <c r="C5" s="223" t="s">
        <v>467</v>
      </c>
    </row>
    <row r="6" spans="1:9" ht="15">
      <c r="A6" s="341" t="s">
        <v>465</v>
      </c>
      <c r="B6" s="341"/>
      <c r="C6" s="341"/>
      <c r="D6" s="342"/>
      <c r="E6" s="31"/>
      <c r="F6" s="31"/>
      <c r="G6" s="31"/>
      <c r="H6" s="31"/>
      <c r="I6" s="31"/>
    </row>
    <row r="7" spans="1:9" ht="16.5" thickBot="1">
      <c r="A7" s="131"/>
      <c r="E7" s="7"/>
      <c r="F7" s="7"/>
      <c r="G7" s="7"/>
      <c r="H7" s="31"/>
      <c r="I7" s="31"/>
    </row>
    <row r="8" spans="1:98" ht="19.5" thickBot="1">
      <c r="A8" s="343" t="s">
        <v>404</v>
      </c>
      <c r="B8" s="364"/>
      <c r="C8" s="132" t="s">
        <v>405</v>
      </c>
      <c r="D8" s="231">
        <v>2010</v>
      </c>
      <c r="E8" s="182" t="s">
        <v>463</v>
      </c>
      <c r="F8" s="118"/>
      <c r="G8" s="118"/>
      <c r="H8" s="118"/>
      <c r="I8" s="11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</row>
    <row r="9" spans="1:165" ht="19.5" thickBot="1">
      <c r="A9" s="176"/>
      <c r="B9" s="177"/>
      <c r="C9" s="219" t="s">
        <v>406</v>
      </c>
      <c r="D9" s="179">
        <f>D10+D23+D26</f>
        <v>3574000</v>
      </c>
      <c r="E9" s="179">
        <f>E10+E23+E26</f>
        <v>3783000</v>
      </c>
      <c r="F9" s="121"/>
      <c r="G9" s="121"/>
      <c r="H9" s="121"/>
      <c r="I9" s="121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</row>
    <row r="10" spans="1:98" ht="19.5" thickBot="1">
      <c r="A10" s="133">
        <v>182</v>
      </c>
      <c r="B10" s="134" t="s">
        <v>407</v>
      </c>
      <c r="C10" s="134" t="s">
        <v>408</v>
      </c>
      <c r="D10" s="135">
        <f>D11</f>
        <v>3400000</v>
      </c>
      <c r="E10" s="135">
        <f>E11</f>
        <v>3600000</v>
      </c>
      <c r="F10" s="118"/>
      <c r="G10" s="118"/>
      <c r="H10" s="118"/>
      <c r="I10" s="11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</row>
    <row r="11" spans="1:98" ht="26.25" customHeight="1" thickBot="1">
      <c r="A11" s="133">
        <v>182</v>
      </c>
      <c r="B11" s="134" t="s">
        <v>409</v>
      </c>
      <c r="C11" s="136" t="s">
        <v>410</v>
      </c>
      <c r="D11" s="135">
        <v>3400000</v>
      </c>
      <c r="E11" s="224">
        <v>3600000</v>
      </c>
      <c r="F11" s="118"/>
      <c r="G11" s="118"/>
      <c r="H11" s="118"/>
      <c r="I11" s="11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</row>
    <row r="12" spans="1:9" ht="67.5" customHeight="1" thickBot="1">
      <c r="A12" s="133">
        <v>182</v>
      </c>
      <c r="B12" s="134" t="s">
        <v>411</v>
      </c>
      <c r="C12" s="136" t="s">
        <v>412</v>
      </c>
      <c r="D12" s="135">
        <v>3400000</v>
      </c>
      <c r="E12" s="225">
        <v>3600000</v>
      </c>
      <c r="F12" s="43"/>
      <c r="G12" s="43"/>
      <c r="H12" s="43"/>
      <c r="I12" s="43"/>
    </row>
    <row r="13" spans="1:9" ht="15.75" customHeight="1">
      <c r="A13" s="365">
        <v>182</v>
      </c>
      <c r="B13" s="372" t="s">
        <v>413</v>
      </c>
      <c r="C13" s="375" t="s">
        <v>414</v>
      </c>
      <c r="D13" s="137"/>
      <c r="E13" s="226"/>
      <c r="F13" s="43"/>
      <c r="G13" s="43"/>
      <c r="H13" s="43"/>
      <c r="I13" s="43"/>
    </row>
    <row r="14" spans="1:9" ht="16.5" customHeight="1">
      <c r="A14" s="366"/>
      <c r="B14" s="373"/>
      <c r="C14" s="376"/>
      <c r="D14" s="137">
        <v>3400000</v>
      </c>
      <c r="E14" s="226">
        <v>3600000</v>
      </c>
      <c r="F14" s="36"/>
      <c r="G14" s="36"/>
      <c r="H14" s="36"/>
      <c r="I14" s="31"/>
    </row>
    <row r="15" spans="1:9" ht="16.5" customHeight="1">
      <c r="A15" s="366"/>
      <c r="B15" s="373"/>
      <c r="C15" s="376"/>
      <c r="D15" s="137"/>
      <c r="E15" s="226"/>
      <c r="F15" s="43"/>
      <c r="G15" s="43"/>
      <c r="H15" s="43"/>
      <c r="I15" s="31"/>
    </row>
    <row r="16" spans="1:9" ht="114" customHeight="1" thickBot="1">
      <c r="A16" s="367"/>
      <c r="B16" s="374"/>
      <c r="C16" s="377"/>
      <c r="D16" s="135"/>
      <c r="E16" s="226"/>
      <c r="F16" s="43"/>
      <c r="G16" s="43"/>
      <c r="H16" s="43"/>
      <c r="I16" s="31"/>
    </row>
    <row r="17" spans="1:9" ht="1.5" customHeight="1">
      <c r="A17" s="365">
        <v>182</v>
      </c>
      <c r="B17" s="372" t="s">
        <v>415</v>
      </c>
      <c r="C17" s="382" t="s">
        <v>416</v>
      </c>
      <c r="D17" s="137"/>
      <c r="E17" s="226"/>
      <c r="F17" s="129"/>
      <c r="G17" s="129"/>
      <c r="H17" s="129"/>
      <c r="I17" s="129"/>
    </row>
    <row r="18" spans="1:9" ht="28.5" customHeight="1" hidden="1">
      <c r="A18" s="366"/>
      <c r="B18" s="373"/>
      <c r="C18" s="383"/>
      <c r="D18" s="137"/>
      <c r="E18" s="227"/>
      <c r="F18" s="43"/>
      <c r="G18" s="43"/>
      <c r="H18" s="43"/>
      <c r="I18" s="43"/>
    </row>
    <row r="19" spans="1:9" ht="15.75" customHeight="1" hidden="1">
      <c r="A19" s="366"/>
      <c r="B19" s="373"/>
      <c r="C19" s="383"/>
      <c r="D19" s="137"/>
      <c r="E19" s="228"/>
      <c r="F19" s="43"/>
      <c r="G19" s="43"/>
      <c r="H19" s="43"/>
      <c r="I19" s="43"/>
    </row>
    <row r="20" spans="1:9" ht="12" customHeight="1" hidden="1">
      <c r="A20" s="366"/>
      <c r="B20" s="373"/>
      <c r="C20" s="383"/>
      <c r="D20" s="137"/>
      <c r="E20" s="225"/>
      <c r="F20" s="43"/>
      <c r="G20" s="43"/>
      <c r="H20" s="43"/>
      <c r="I20" s="43"/>
    </row>
    <row r="21" spans="1:9" ht="12.75" customHeight="1" hidden="1">
      <c r="A21" s="366"/>
      <c r="B21" s="373"/>
      <c r="C21" s="383"/>
      <c r="D21" s="137"/>
      <c r="E21" s="226"/>
      <c r="F21" s="49"/>
      <c r="G21" s="49"/>
      <c r="H21" s="49"/>
      <c r="I21" s="49"/>
    </row>
    <row r="22" spans="1:9" ht="225.75" customHeight="1" hidden="1" thickBot="1">
      <c r="A22" s="367"/>
      <c r="B22" s="374"/>
      <c r="C22" s="384"/>
      <c r="D22" s="135"/>
      <c r="E22" s="228"/>
      <c r="F22" s="49"/>
      <c r="G22" s="49"/>
      <c r="H22" s="49"/>
      <c r="I22" s="49"/>
    </row>
    <row r="23" spans="1:9" ht="28.5" customHeight="1" thickBot="1">
      <c r="A23" s="133">
        <v>182</v>
      </c>
      <c r="B23" s="134" t="s">
        <v>417</v>
      </c>
      <c r="C23" s="134" t="s">
        <v>418</v>
      </c>
      <c r="D23" s="135">
        <f>D24+D25</f>
        <v>174000</v>
      </c>
      <c r="E23" s="135">
        <f>E24+E25</f>
        <v>183000</v>
      </c>
      <c r="F23" s="43"/>
      <c r="G23" s="43"/>
      <c r="H23" s="43"/>
      <c r="I23" s="43"/>
    </row>
    <row r="24" spans="1:9" ht="70.5" customHeight="1" thickBot="1">
      <c r="A24" s="133">
        <v>182</v>
      </c>
      <c r="B24" s="134" t="s">
        <v>419</v>
      </c>
      <c r="C24" s="134" t="s">
        <v>420</v>
      </c>
      <c r="D24" s="135">
        <v>110000</v>
      </c>
      <c r="E24" s="225">
        <v>115000</v>
      </c>
      <c r="F24" s="43"/>
      <c r="G24" s="43"/>
      <c r="H24" s="43"/>
      <c r="I24" s="43"/>
    </row>
    <row r="25" spans="1:9" s="48" customFormat="1" ht="96" customHeight="1" thickBot="1">
      <c r="A25" s="133">
        <v>182</v>
      </c>
      <c r="B25" s="134" t="s">
        <v>421</v>
      </c>
      <c r="C25" s="134" t="s">
        <v>422</v>
      </c>
      <c r="D25" s="135">
        <v>64000</v>
      </c>
      <c r="E25" s="229">
        <v>68000</v>
      </c>
      <c r="F25" s="49"/>
      <c r="G25" s="49"/>
      <c r="H25" s="49"/>
      <c r="I25" s="49"/>
    </row>
    <row r="26" spans="1:9" ht="24" customHeight="1" thickBot="1">
      <c r="A26" s="133">
        <v>701</v>
      </c>
      <c r="B26" s="134" t="s">
        <v>423</v>
      </c>
      <c r="C26" s="134" t="s">
        <v>424</v>
      </c>
      <c r="D26" s="135">
        <f>D27</f>
        <v>0</v>
      </c>
      <c r="E26" s="135">
        <f>E27</f>
        <v>0</v>
      </c>
      <c r="F26" s="43"/>
      <c r="G26" s="43"/>
      <c r="H26" s="43"/>
      <c r="I26" s="43"/>
    </row>
    <row r="27" spans="1:9" ht="3" customHeight="1" thickBot="1">
      <c r="A27" s="133">
        <v>701</v>
      </c>
      <c r="B27" s="134" t="s">
        <v>425</v>
      </c>
      <c r="C27" s="134" t="s">
        <v>426</v>
      </c>
      <c r="D27" s="135"/>
      <c r="E27" s="226"/>
      <c r="F27" s="43"/>
      <c r="G27" s="43"/>
      <c r="H27" s="43"/>
      <c r="I27" s="43"/>
    </row>
    <row r="28" spans="1:106" ht="24" customHeight="1">
      <c r="A28" s="378"/>
      <c r="B28" s="368"/>
      <c r="C28" s="368" t="s">
        <v>427</v>
      </c>
      <c r="D28" s="370">
        <f>D30+D35</f>
        <v>131000</v>
      </c>
      <c r="E28" s="370">
        <f>E30+E35</f>
        <v>134500</v>
      </c>
      <c r="F28" s="220"/>
      <c r="G28" s="220"/>
      <c r="H28" s="220"/>
      <c r="I28" s="220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</row>
    <row r="29" spans="1:106" s="48" customFormat="1" ht="2.25" customHeight="1" thickBot="1">
      <c r="A29" s="379"/>
      <c r="B29" s="369"/>
      <c r="C29" s="369"/>
      <c r="D29" s="371"/>
      <c r="E29" s="371"/>
      <c r="F29" s="221"/>
      <c r="G29" s="221"/>
      <c r="H29" s="221"/>
      <c r="I29" s="221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</row>
    <row r="30" spans="1:9" ht="69.75" customHeight="1" thickBot="1">
      <c r="A30" s="133">
        <v>701</v>
      </c>
      <c r="B30" s="134" t="s">
        <v>428</v>
      </c>
      <c r="C30" s="134" t="s">
        <v>429</v>
      </c>
      <c r="D30" s="227">
        <f>D31+D33</f>
        <v>131000</v>
      </c>
      <c r="E30" s="226">
        <f>E31+E33</f>
        <v>134500</v>
      </c>
      <c r="F30" s="43"/>
      <c r="G30" s="43"/>
      <c r="H30" s="43"/>
      <c r="I30" s="43"/>
    </row>
    <row r="31" spans="1:9" ht="102.75" customHeight="1" thickBot="1">
      <c r="A31" s="133">
        <v>701</v>
      </c>
      <c r="B31" s="134" t="s">
        <v>430</v>
      </c>
      <c r="C31" s="134" t="s">
        <v>431</v>
      </c>
      <c r="D31" s="135">
        <v>85000</v>
      </c>
      <c r="E31" s="229">
        <v>88000</v>
      </c>
      <c r="F31" s="36"/>
      <c r="G31" s="36"/>
      <c r="H31" s="36"/>
      <c r="I31" s="36"/>
    </row>
    <row r="32" spans="1:9" ht="112.5" customHeight="1" thickBot="1">
      <c r="A32" s="133">
        <v>701</v>
      </c>
      <c r="B32" s="134" t="s">
        <v>432</v>
      </c>
      <c r="C32" s="134" t="s">
        <v>468</v>
      </c>
      <c r="D32" s="135">
        <v>85000</v>
      </c>
      <c r="E32" s="226">
        <v>88000</v>
      </c>
      <c r="F32" s="36"/>
      <c r="G32" s="36"/>
      <c r="H32" s="36"/>
      <c r="I32" s="36"/>
    </row>
    <row r="33" spans="1:11" ht="111.75" customHeight="1" thickBot="1">
      <c r="A33" s="183">
        <v>701</v>
      </c>
      <c r="B33" s="184" t="s">
        <v>433</v>
      </c>
      <c r="C33" s="184" t="s">
        <v>470</v>
      </c>
      <c r="D33" s="185">
        <v>46000</v>
      </c>
      <c r="E33" s="224">
        <v>46500</v>
      </c>
      <c r="F33" s="216"/>
      <c r="G33" s="216"/>
      <c r="H33" s="216"/>
      <c r="I33" s="216"/>
      <c r="J33" s="108"/>
      <c r="K33" s="108"/>
    </row>
    <row r="34" spans="1:11" s="48" customFormat="1" ht="100.5" customHeight="1" thickBot="1">
      <c r="A34" s="183">
        <v>701</v>
      </c>
      <c r="B34" s="184" t="s">
        <v>434</v>
      </c>
      <c r="C34" s="184" t="s">
        <v>469</v>
      </c>
      <c r="D34" s="185">
        <v>46000</v>
      </c>
      <c r="E34" s="224">
        <v>46500</v>
      </c>
      <c r="F34" s="217"/>
      <c r="G34" s="217"/>
      <c r="H34" s="217"/>
      <c r="I34" s="126"/>
      <c r="J34" s="218"/>
      <c r="K34" s="218"/>
    </row>
    <row r="35" spans="1:11" ht="51" customHeight="1" thickBot="1">
      <c r="A35" s="183">
        <v>701</v>
      </c>
      <c r="B35" s="184" t="s">
        <v>435</v>
      </c>
      <c r="C35" s="184" t="s">
        <v>436</v>
      </c>
      <c r="D35" s="185">
        <f>D36+D37</f>
        <v>0</v>
      </c>
      <c r="E35" s="185">
        <f>E36+E37</f>
        <v>0</v>
      </c>
      <c r="F35" s="118"/>
      <c r="G35" s="118"/>
      <c r="H35" s="118"/>
      <c r="I35" s="53"/>
      <c r="J35" s="108"/>
      <c r="K35" s="108"/>
    </row>
    <row r="36" spans="1:11" ht="0.75" customHeight="1" thickBot="1">
      <c r="A36" s="183">
        <v>701</v>
      </c>
      <c r="B36" s="184" t="s">
        <v>437</v>
      </c>
      <c r="C36" s="184" t="s">
        <v>438</v>
      </c>
      <c r="D36" s="185"/>
      <c r="E36" s="224"/>
      <c r="F36" s="216"/>
      <c r="G36" s="216"/>
      <c r="H36" s="216"/>
      <c r="I36" s="216"/>
      <c r="J36" s="108"/>
      <c r="K36" s="108"/>
    </row>
    <row r="37" spans="1:11" ht="65.25" customHeight="1" hidden="1" thickBot="1">
      <c r="A37" s="183">
        <v>701</v>
      </c>
      <c r="B37" s="184" t="s">
        <v>439</v>
      </c>
      <c r="C37" s="184" t="s">
        <v>440</v>
      </c>
      <c r="D37" s="185"/>
      <c r="E37" s="230"/>
      <c r="F37" s="118"/>
      <c r="G37" s="118"/>
      <c r="H37" s="118"/>
      <c r="I37" s="118"/>
      <c r="J37" s="108"/>
      <c r="K37" s="108"/>
    </row>
    <row r="38" spans="1:11" ht="3.75" customHeight="1" hidden="1" thickBot="1">
      <c r="A38" s="183"/>
      <c r="B38" s="184"/>
      <c r="C38" s="184"/>
      <c r="D38" s="185"/>
      <c r="E38" s="225"/>
      <c r="F38" s="118"/>
      <c r="G38" s="118"/>
      <c r="H38" s="118"/>
      <c r="I38" s="118"/>
      <c r="J38" s="108"/>
      <c r="K38" s="108"/>
    </row>
    <row r="39" spans="1:11" ht="37.5" customHeight="1" hidden="1">
      <c r="A39" s="183">
        <v>701</v>
      </c>
      <c r="B39" s="184" t="s">
        <v>441</v>
      </c>
      <c r="C39" s="184" t="s">
        <v>442</v>
      </c>
      <c r="D39" s="185"/>
      <c r="E39" s="225"/>
      <c r="F39" s="118"/>
      <c r="G39" s="118"/>
      <c r="H39" s="118"/>
      <c r="I39" s="118"/>
      <c r="J39" s="108"/>
      <c r="K39" s="108"/>
    </row>
    <row r="40" spans="1:215" ht="14.25" customHeight="1" hidden="1">
      <c r="A40" s="380"/>
      <c r="B40" s="368"/>
      <c r="C40" s="368" t="s">
        <v>443</v>
      </c>
      <c r="D40" s="370">
        <f>D42</f>
        <v>52000</v>
      </c>
      <c r="E40" s="370">
        <f>E42</f>
        <v>53000</v>
      </c>
      <c r="F40" s="220"/>
      <c r="G40" s="220"/>
      <c r="H40" s="220"/>
      <c r="I40" s="220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</row>
    <row r="41" spans="1:215" ht="61.5" customHeight="1" thickBot="1">
      <c r="A41" s="381"/>
      <c r="B41" s="369"/>
      <c r="C41" s="369"/>
      <c r="D41" s="371"/>
      <c r="E41" s="371"/>
      <c r="F41" s="220"/>
      <c r="G41" s="220"/>
      <c r="H41" s="220"/>
      <c r="I41" s="220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</row>
    <row r="42" spans="1:11" ht="39" customHeight="1" thickBot="1">
      <c r="A42" s="183">
        <v>701</v>
      </c>
      <c r="B42" s="184" t="s">
        <v>444</v>
      </c>
      <c r="C42" s="184" t="s">
        <v>445</v>
      </c>
      <c r="D42" s="185">
        <v>52000</v>
      </c>
      <c r="E42" s="225">
        <v>53000</v>
      </c>
      <c r="F42" s="118"/>
      <c r="G42" s="118"/>
      <c r="H42" s="118"/>
      <c r="I42" s="118"/>
      <c r="J42" s="108"/>
      <c r="K42" s="108"/>
    </row>
    <row r="43" spans="1:11" ht="16.5" customHeight="1" thickBot="1">
      <c r="A43" s="183">
        <v>701</v>
      </c>
      <c r="B43" s="184" t="s">
        <v>446</v>
      </c>
      <c r="C43" s="184" t="s">
        <v>447</v>
      </c>
      <c r="D43" s="185">
        <v>52000</v>
      </c>
      <c r="E43" s="224">
        <v>53000</v>
      </c>
      <c r="F43" s="118"/>
      <c r="G43" s="118"/>
      <c r="H43" s="118"/>
      <c r="I43" s="118"/>
      <c r="J43" s="108"/>
      <c r="K43" s="108"/>
    </row>
    <row r="44" spans="1:11" ht="49.5" customHeight="1" thickBot="1">
      <c r="A44" s="183">
        <v>701</v>
      </c>
      <c r="B44" s="184" t="s">
        <v>448</v>
      </c>
      <c r="C44" s="184" t="s">
        <v>449</v>
      </c>
      <c r="D44" s="185">
        <v>52000</v>
      </c>
      <c r="E44" s="224">
        <v>53000</v>
      </c>
      <c r="F44" s="118"/>
      <c r="G44" s="118"/>
      <c r="H44" s="118"/>
      <c r="I44" s="118"/>
      <c r="J44" s="108"/>
      <c r="K44" s="108"/>
    </row>
    <row r="45" spans="1:207" ht="16.5" thickBot="1">
      <c r="A45" s="169"/>
      <c r="B45" s="170"/>
      <c r="C45" s="181" t="s">
        <v>450</v>
      </c>
      <c r="D45" s="233">
        <f>D46+D47+D48+D49+D50+D51</f>
        <v>11992700</v>
      </c>
      <c r="E45" s="171">
        <f>E46+E47+E48+E49+E50+E51</f>
        <v>13550000</v>
      </c>
      <c r="F45" s="220"/>
      <c r="G45" s="220"/>
      <c r="H45" s="220"/>
      <c r="I45" s="175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</row>
    <row r="46" spans="1:11" ht="48" thickBot="1">
      <c r="A46" s="187">
        <v>701</v>
      </c>
      <c r="B46" s="188" t="s">
        <v>451</v>
      </c>
      <c r="C46" s="184" t="s">
        <v>452</v>
      </c>
      <c r="D46" s="234">
        <v>10408000</v>
      </c>
      <c r="E46" s="235">
        <v>11781000</v>
      </c>
      <c r="F46" s="118"/>
      <c r="G46" s="118"/>
      <c r="H46" s="118"/>
      <c r="I46" s="118"/>
      <c r="J46" s="108"/>
      <c r="K46" s="108"/>
    </row>
    <row r="47" spans="1:11" ht="44.25" customHeight="1" thickBot="1">
      <c r="A47" s="187">
        <v>701</v>
      </c>
      <c r="B47" s="188" t="s">
        <v>451</v>
      </c>
      <c r="C47" s="184" t="s">
        <v>452</v>
      </c>
      <c r="D47" s="185">
        <v>655000</v>
      </c>
      <c r="E47" s="225">
        <v>753100</v>
      </c>
      <c r="F47" s="118"/>
      <c r="G47" s="118"/>
      <c r="H47" s="118"/>
      <c r="I47" s="53"/>
      <c r="J47" s="108"/>
      <c r="K47" s="108"/>
    </row>
    <row r="48" spans="1:11" ht="53.25" customHeight="1" thickBot="1">
      <c r="A48" s="187">
        <v>701</v>
      </c>
      <c r="B48" s="188" t="s">
        <v>453</v>
      </c>
      <c r="C48" s="184" t="s">
        <v>454</v>
      </c>
      <c r="D48" s="185">
        <v>793700</v>
      </c>
      <c r="E48" s="224">
        <v>877900</v>
      </c>
      <c r="F48" s="118"/>
      <c r="G48" s="118"/>
      <c r="H48" s="118"/>
      <c r="I48" s="118"/>
      <c r="J48" s="108"/>
      <c r="K48" s="108"/>
    </row>
    <row r="49" spans="1:11" ht="34.5" customHeight="1" thickBot="1">
      <c r="A49" s="187">
        <v>701</v>
      </c>
      <c r="B49" s="188" t="s">
        <v>455</v>
      </c>
      <c r="C49" s="184" t="s">
        <v>456</v>
      </c>
      <c r="D49" s="185">
        <v>136000</v>
      </c>
      <c r="E49" s="225">
        <v>138000</v>
      </c>
      <c r="F49" s="118"/>
      <c r="G49" s="118"/>
      <c r="H49" s="118"/>
      <c r="I49" s="53"/>
      <c r="J49" s="108"/>
      <c r="K49" s="108"/>
    </row>
    <row r="50" spans="1:11" ht="0.75" customHeight="1" thickBot="1">
      <c r="A50" s="187">
        <v>701</v>
      </c>
      <c r="B50" s="188" t="s">
        <v>457</v>
      </c>
      <c r="C50" s="184" t="s">
        <v>458</v>
      </c>
      <c r="D50" s="185"/>
      <c r="E50" s="201"/>
      <c r="F50" s="118"/>
      <c r="G50" s="118"/>
      <c r="H50" s="118"/>
      <c r="I50" s="118"/>
      <c r="J50" s="108"/>
      <c r="K50" s="108"/>
    </row>
    <row r="51" spans="1:11" ht="17.25" customHeight="1" hidden="1" thickBot="1">
      <c r="A51" s="187">
        <v>701</v>
      </c>
      <c r="B51" s="188" t="s">
        <v>459</v>
      </c>
      <c r="C51" s="184" t="s">
        <v>460</v>
      </c>
      <c r="D51" s="185"/>
      <c r="E51" s="230"/>
      <c r="F51" s="118"/>
      <c r="G51" s="118"/>
      <c r="H51" s="118"/>
      <c r="I51" s="118"/>
      <c r="J51" s="108"/>
      <c r="K51" s="108"/>
    </row>
    <row r="52" spans="1:9" s="180" customFormat="1" ht="18.75" customHeight="1" thickBot="1">
      <c r="A52" s="176"/>
      <c r="B52" s="222"/>
      <c r="C52" s="178" t="s">
        <v>461</v>
      </c>
      <c r="D52" s="232">
        <f>D9+D28+D40+D45</f>
        <v>15749700</v>
      </c>
      <c r="E52" s="179">
        <f>E9+E28+E40+E45</f>
        <v>17520500</v>
      </c>
      <c r="F52" s="121"/>
      <c r="G52" s="121"/>
      <c r="H52" s="121"/>
      <c r="I52" s="99"/>
    </row>
    <row r="53" spans="1:9" s="180" customFormat="1" ht="37.5" customHeight="1" thickBot="1">
      <c r="A53" s="176"/>
      <c r="B53" s="222"/>
      <c r="C53" s="178" t="s">
        <v>462</v>
      </c>
      <c r="D53" s="179">
        <f>D9+D28+D40</f>
        <v>3757000</v>
      </c>
      <c r="E53" s="179">
        <f>E9+E28+E40</f>
        <v>3970500</v>
      </c>
      <c r="F53" s="121"/>
      <c r="G53" s="121"/>
      <c r="H53" s="121"/>
      <c r="I53" s="121"/>
    </row>
    <row r="54" spans="1:11" ht="31.5" customHeight="1">
      <c r="A54" s="53"/>
      <c r="B54" s="189"/>
      <c r="C54" s="72"/>
      <c r="D54" s="72"/>
      <c r="E54" s="225"/>
      <c r="F54" s="118"/>
      <c r="G54" s="118"/>
      <c r="H54" s="118"/>
      <c r="I54" s="53"/>
      <c r="J54" s="108"/>
      <c r="K54" s="108"/>
    </row>
    <row r="55" spans="1:11" ht="12.75">
      <c r="A55" s="53"/>
      <c r="B55" s="189"/>
      <c r="C55" s="72"/>
      <c r="D55" s="72"/>
      <c r="E55" s="50"/>
      <c r="F55" s="118"/>
      <c r="G55" s="118"/>
      <c r="H55" s="118"/>
      <c r="I55" s="53"/>
      <c r="J55" s="108"/>
      <c r="K55" s="108"/>
    </row>
    <row r="56" spans="1:11" ht="15.75" customHeight="1">
      <c r="A56" s="53"/>
      <c r="B56" s="190"/>
      <c r="C56" s="190"/>
      <c r="D56" s="190"/>
      <c r="E56" s="186"/>
      <c r="F56" s="118"/>
      <c r="G56" s="118"/>
      <c r="H56" s="118"/>
      <c r="I56" s="118"/>
      <c r="J56" s="108"/>
      <c r="K56" s="108"/>
    </row>
    <row r="57" spans="1:11" ht="12" customHeight="1">
      <c r="A57" s="53"/>
      <c r="B57" s="73"/>
      <c r="C57" s="73"/>
      <c r="D57" s="73"/>
      <c r="E57" s="74"/>
      <c r="F57" s="118"/>
      <c r="G57" s="118"/>
      <c r="H57" s="118"/>
      <c r="I57" s="118"/>
      <c r="J57" s="108"/>
      <c r="K57" s="108"/>
    </row>
    <row r="58" spans="1:11" ht="27.75" customHeight="1" hidden="1">
      <c r="A58" s="53"/>
      <c r="B58" s="73"/>
      <c r="C58" s="119"/>
      <c r="D58" s="119"/>
      <c r="E58" s="120"/>
      <c r="F58" s="118"/>
      <c r="G58" s="118"/>
      <c r="H58" s="118"/>
      <c r="I58" s="53"/>
      <c r="J58" s="108"/>
      <c r="K58" s="108"/>
    </row>
    <row r="59" spans="1:11" ht="26.25" customHeight="1">
      <c r="A59" s="53"/>
      <c r="B59" s="189"/>
      <c r="C59" s="72"/>
      <c r="D59" s="72"/>
      <c r="E59" s="50"/>
      <c r="F59" s="118"/>
      <c r="G59" s="118"/>
      <c r="H59" s="118"/>
      <c r="I59" s="53"/>
      <c r="J59" s="108"/>
      <c r="K59" s="108"/>
    </row>
    <row r="60" spans="1:11" ht="12.75">
      <c r="A60" s="53"/>
      <c r="B60" s="190"/>
      <c r="C60" s="190"/>
      <c r="D60" s="190"/>
      <c r="E60" s="186"/>
      <c r="F60" s="118"/>
      <c r="G60" s="118"/>
      <c r="H60" s="118"/>
      <c r="I60" s="118"/>
      <c r="J60" s="108"/>
      <c r="K60" s="108"/>
    </row>
    <row r="61" spans="1:11" ht="12.75">
      <c r="A61" s="53"/>
      <c r="B61" s="73"/>
      <c r="C61" s="73"/>
      <c r="D61" s="73"/>
      <c r="E61" s="74"/>
      <c r="F61" s="118"/>
      <c r="G61" s="118"/>
      <c r="H61" s="118"/>
      <c r="I61" s="118"/>
      <c r="J61" s="108"/>
      <c r="K61" s="108"/>
    </row>
    <row r="62" spans="1:11" ht="25.5" customHeight="1">
      <c r="A62" s="53"/>
      <c r="B62" s="189"/>
      <c r="C62" s="72"/>
      <c r="D62" s="72"/>
      <c r="E62" s="50"/>
      <c r="F62" s="118"/>
      <c r="G62" s="118"/>
      <c r="H62" s="118"/>
      <c r="I62" s="53"/>
      <c r="J62" s="108"/>
      <c r="K62" s="108"/>
    </row>
    <row r="63" spans="1:11" ht="17.25" customHeight="1">
      <c r="A63" s="53"/>
      <c r="B63" s="73"/>
      <c r="C63" s="73"/>
      <c r="D63" s="73"/>
      <c r="E63" s="74"/>
      <c r="F63" s="118"/>
      <c r="G63" s="118"/>
      <c r="H63" s="118"/>
      <c r="I63" s="118"/>
      <c r="J63" s="108"/>
      <c r="K63" s="108"/>
    </row>
    <row r="64" spans="1:11" ht="12.75">
      <c r="A64" s="53"/>
      <c r="B64" s="189"/>
      <c r="C64" s="72"/>
      <c r="D64" s="72"/>
      <c r="E64" s="50"/>
      <c r="F64" s="118"/>
      <c r="G64" s="118"/>
      <c r="H64" s="118"/>
      <c r="I64" s="118"/>
      <c r="J64" s="108"/>
      <c r="K64" s="108"/>
    </row>
    <row r="65" spans="1:11" ht="50.25" customHeight="1">
      <c r="A65" s="53"/>
      <c r="B65" s="189"/>
      <c r="C65" s="72"/>
      <c r="D65" s="72"/>
      <c r="E65" s="50"/>
      <c r="F65" s="118"/>
      <c r="G65" s="118"/>
      <c r="H65" s="118"/>
      <c r="I65" s="53"/>
      <c r="J65" s="108"/>
      <c r="K65" s="108"/>
    </row>
    <row r="66" spans="1:11" ht="57" customHeight="1">
      <c r="A66" s="53"/>
      <c r="B66" s="189"/>
      <c r="C66" s="72"/>
      <c r="D66" s="72"/>
      <c r="E66" s="50"/>
      <c r="F66" s="118"/>
      <c r="G66" s="118"/>
      <c r="H66" s="118"/>
      <c r="I66" s="53"/>
      <c r="J66" s="108"/>
      <c r="K66" s="108"/>
    </row>
    <row r="67" spans="1:11" ht="26.25" customHeight="1">
      <c r="A67" s="53"/>
      <c r="B67" s="189"/>
      <c r="C67" s="72"/>
      <c r="D67" s="72"/>
      <c r="E67" s="50"/>
      <c r="F67" s="118"/>
      <c r="G67" s="118"/>
      <c r="H67" s="118"/>
      <c r="I67" s="53"/>
      <c r="J67" s="108"/>
      <c r="K67" s="108"/>
    </row>
    <row r="68" spans="1:11" ht="17.25" customHeight="1">
      <c r="A68" s="53"/>
      <c r="B68" s="189"/>
      <c r="C68" s="72"/>
      <c r="D68" s="72"/>
      <c r="E68" s="50"/>
      <c r="F68" s="118"/>
      <c r="G68" s="118"/>
      <c r="H68" s="118"/>
      <c r="I68" s="118"/>
      <c r="J68" s="108"/>
      <c r="K68" s="108"/>
    </row>
    <row r="69" spans="1:11" ht="32.25" customHeight="1">
      <c r="A69" s="53"/>
      <c r="B69" s="189"/>
      <c r="C69" s="72"/>
      <c r="D69" s="72"/>
      <c r="E69" s="50"/>
      <c r="F69" s="118"/>
      <c r="G69" s="118"/>
      <c r="H69" s="118"/>
      <c r="I69" s="53"/>
      <c r="J69" s="108"/>
      <c r="K69" s="108"/>
    </row>
    <row r="70" spans="1:9" ht="12.75">
      <c r="A70" s="85"/>
      <c r="B70" s="190"/>
      <c r="C70" s="190"/>
      <c r="D70" s="190"/>
      <c r="E70" s="186"/>
      <c r="F70" s="118"/>
      <c r="G70" s="118"/>
      <c r="H70" s="118"/>
      <c r="I70" s="118"/>
    </row>
    <row r="71" spans="1:9" ht="36.75" customHeight="1">
      <c r="A71" s="95"/>
      <c r="B71" s="73"/>
      <c r="C71" s="73"/>
      <c r="D71" s="73"/>
      <c r="E71" s="74"/>
      <c r="F71" s="118"/>
      <c r="G71" s="118"/>
      <c r="H71" s="118"/>
      <c r="I71" s="118"/>
    </row>
    <row r="72" spans="1:9" ht="12.75">
      <c r="A72" s="53"/>
      <c r="B72" s="189"/>
      <c r="C72" s="72"/>
      <c r="D72" s="72"/>
      <c r="E72" s="50"/>
      <c r="F72" s="118"/>
      <c r="G72" s="118"/>
      <c r="H72" s="118"/>
      <c r="I72" s="53"/>
    </row>
    <row r="73" spans="1:9" ht="12.75">
      <c r="A73" s="53"/>
      <c r="B73" s="189"/>
      <c r="C73" s="72"/>
      <c r="D73" s="72"/>
      <c r="E73" s="50"/>
      <c r="F73" s="118"/>
      <c r="G73" s="118"/>
      <c r="H73" s="118"/>
      <c r="I73" s="53"/>
    </row>
    <row r="74" spans="1:9" ht="12.75">
      <c r="A74" s="53"/>
      <c r="B74" s="191"/>
      <c r="C74" s="72"/>
      <c r="D74" s="72"/>
      <c r="E74" s="74"/>
      <c r="F74" s="118"/>
      <c r="G74" s="118"/>
      <c r="H74" s="118"/>
      <c r="I74" s="53"/>
    </row>
    <row r="75" spans="1:9" ht="12.75">
      <c r="A75" s="53"/>
      <c r="B75" s="189"/>
      <c r="C75" s="72"/>
      <c r="D75" s="72"/>
      <c r="E75" s="50"/>
      <c r="F75" s="118"/>
      <c r="G75" s="118"/>
      <c r="H75" s="118"/>
      <c r="I75" s="53"/>
    </row>
    <row r="76" spans="1:9" ht="24.75" customHeight="1">
      <c r="A76" s="85"/>
      <c r="B76" s="190"/>
      <c r="C76" s="190"/>
      <c r="D76" s="190"/>
      <c r="E76" s="186"/>
      <c r="F76" s="118"/>
      <c r="G76" s="118"/>
      <c r="H76" s="118"/>
      <c r="I76" s="118"/>
    </row>
    <row r="77" spans="1:9" ht="12.75">
      <c r="A77" s="85"/>
      <c r="B77" s="190"/>
      <c r="C77" s="190"/>
      <c r="D77" s="190"/>
      <c r="E77" s="186"/>
      <c r="F77" s="118"/>
      <c r="G77" s="118"/>
      <c r="H77" s="118"/>
      <c r="I77" s="118"/>
    </row>
    <row r="78" spans="1:9" ht="27" customHeight="1">
      <c r="A78" s="95"/>
      <c r="B78" s="73"/>
      <c r="C78" s="73"/>
      <c r="D78" s="73"/>
      <c r="E78" s="74"/>
      <c r="F78" s="217"/>
      <c r="G78" s="217"/>
      <c r="H78" s="217"/>
      <c r="I78" s="217"/>
    </row>
    <row r="79" spans="1:9" ht="12.75">
      <c r="A79" s="53"/>
      <c r="B79" s="189"/>
      <c r="C79" s="72"/>
      <c r="D79" s="72"/>
      <c r="E79" s="50"/>
      <c r="F79" s="118"/>
      <c r="G79" s="118"/>
      <c r="H79" s="118"/>
      <c r="I79" s="53"/>
    </row>
    <row r="80" spans="1:9" ht="12.75">
      <c r="A80" s="53"/>
      <c r="B80" s="192"/>
      <c r="C80" s="72"/>
      <c r="D80" s="72"/>
      <c r="E80" s="74"/>
      <c r="F80" s="118"/>
      <c r="G80" s="118"/>
      <c r="H80" s="118"/>
      <c r="I80" s="53"/>
    </row>
    <row r="81" spans="1:9" ht="12.75">
      <c r="A81" s="53"/>
      <c r="B81" s="189"/>
      <c r="C81" s="72"/>
      <c r="D81" s="72"/>
      <c r="E81" s="50"/>
      <c r="F81" s="118"/>
      <c r="G81" s="118"/>
      <c r="H81" s="118"/>
      <c r="I81" s="53"/>
    </row>
    <row r="82" spans="1:9" ht="12.75">
      <c r="A82" s="53"/>
      <c r="B82" s="189"/>
      <c r="C82" s="72"/>
      <c r="D82" s="72"/>
      <c r="E82" s="50"/>
      <c r="F82" s="118"/>
      <c r="G82" s="118"/>
      <c r="H82" s="118"/>
      <c r="I82" s="53"/>
    </row>
    <row r="83" spans="1:9" ht="30" customHeight="1">
      <c r="A83" s="53"/>
      <c r="B83" s="190"/>
      <c r="C83" s="190"/>
      <c r="D83" s="190"/>
      <c r="E83" s="186"/>
      <c r="F83" s="118"/>
      <c r="G83" s="118"/>
      <c r="H83" s="118"/>
      <c r="I83" s="118"/>
    </row>
    <row r="84" spans="1:9" ht="33" customHeight="1">
      <c r="A84" s="53"/>
      <c r="B84" s="73"/>
      <c r="C84" s="73"/>
      <c r="D84" s="73"/>
      <c r="E84" s="74"/>
      <c r="F84" s="118"/>
      <c r="G84" s="118"/>
      <c r="H84" s="118"/>
      <c r="I84" s="118"/>
    </row>
    <row r="85" spans="1:9" ht="12.75">
      <c r="A85" s="53"/>
      <c r="B85" s="72"/>
      <c r="C85" s="72"/>
      <c r="D85" s="72"/>
      <c r="E85" s="50"/>
      <c r="F85" s="118"/>
      <c r="G85" s="118"/>
      <c r="H85" s="118"/>
      <c r="I85" s="118"/>
    </row>
    <row r="86" spans="1:9" ht="35.25" customHeight="1">
      <c r="A86" s="53"/>
      <c r="B86" s="189"/>
      <c r="C86" s="72"/>
      <c r="D86" s="72"/>
      <c r="E86" s="50"/>
      <c r="F86" s="118"/>
      <c r="G86" s="118"/>
      <c r="H86" s="118"/>
      <c r="I86" s="118"/>
    </row>
    <row r="87" spans="1:9" ht="12.75">
      <c r="A87" s="53"/>
      <c r="B87" s="190"/>
      <c r="C87" s="190"/>
      <c r="D87" s="190"/>
      <c r="E87" s="186"/>
      <c r="F87" s="118"/>
      <c r="G87" s="118"/>
      <c r="H87" s="118"/>
      <c r="I87" s="118"/>
    </row>
    <row r="88" spans="1:9" ht="21.75" customHeight="1">
      <c r="A88" s="53"/>
      <c r="B88" s="73"/>
      <c r="C88" s="73"/>
      <c r="D88" s="73"/>
      <c r="E88" s="74"/>
      <c r="F88" s="118"/>
      <c r="G88" s="118"/>
      <c r="H88" s="118"/>
      <c r="I88" s="118"/>
    </row>
    <row r="89" spans="1:9" ht="12.75">
      <c r="A89" s="53"/>
      <c r="B89" s="193"/>
      <c r="C89" s="72"/>
      <c r="D89" s="72"/>
      <c r="E89" s="50"/>
      <c r="F89" s="118"/>
      <c r="G89" s="118"/>
      <c r="H89" s="118"/>
      <c r="I89" s="118"/>
    </row>
    <row r="90" spans="1:9" ht="32.25" customHeight="1">
      <c r="A90" s="53"/>
      <c r="B90" s="193"/>
      <c r="C90" s="72"/>
      <c r="D90" s="72"/>
      <c r="E90" s="50"/>
      <c r="F90" s="118"/>
      <c r="G90" s="118"/>
      <c r="H90" s="118"/>
      <c r="I90" s="118"/>
    </row>
    <row r="91" spans="1:9" ht="18" customHeight="1">
      <c r="A91" s="53"/>
      <c r="B91" s="193"/>
      <c r="C91" s="72"/>
      <c r="D91" s="72"/>
      <c r="E91" s="50"/>
      <c r="F91" s="118"/>
      <c r="G91" s="118"/>
      <c r="H91" s="118"/>
      <c r="I91" s="53"/>
    </row>
    <row r="92" spans="1:9" ht="12.75">
      <c r="A92" s="53"/>
      <c r="B92" s="190"/>
      <c r="C92" s="190"/>
      <c r="D92" s="190"/>
      <c r="E92" s="186"/>
      <c r="F92" s="216"/>
      <c r="G92" s="216"/>
      <c r="H92" s="216"/>
      <c r="I92" s="216"/>
    </row>
    <row r="93" spans="1:9" ht="25.5" customHeight="1">
      <c r="A93" s="53"/>
      <c r="B93" s="72"/>
      <c r="C93" s="72"/>
      <c r="D93" s="72"/>
      <c r="E93" s="50"/>
      <c r="F93" s="54"/>
      <c r="G93" s="54"/>
      <c r="H93" s="54"/>
      <c r="I93" s="54"/>
    </row>
    <row r="94" spans="1:9" ht="0.75" customHeight="1">
      <c r="A94" s="53"/>
      <c r="B94" s="72"/>
      <c r="C94" s="72"/>
      <c r="D94" s="72"/>
      <c r="E94" s="50"/>
      <c r="F94" s="54"/>
      <c r="G94" s="54"/>
      <c r="H94" s="54"/>
      <c r="I94" s="53"/>
    </row>
    <row r="95" spans="1:9" ht="20.25" customHeight="1">
      <c r="A95" s="53"/>
      <c r="B95" s="72"/>
      <c r="C95" s="72"/>
      <c r="D95" s="72"/>
      <c r="E95" s="50"/>
      <c r="F95" s="54"/>
      <c r="G95" s="54"/>
      <c r="H95" s="54"/>
      <c r="I95" s="54"/>
    </row>
    <row r="96" spans="1:9" ht="16.5" customHeight="1">
      <c r="A96" s="53"/>
      <c r="B96" s="72"/>
      <c r="C96" s="72"/>
      <c r="D96" s="72"/>
      <c r="E96" s="50"/>
      <c r="F96" s="54"/>
      <c r="G96" s="54"/>
      <c r="H96" s="54"/>
      <c r="I96" s="54"/>
    </row>
    <row r="97" spans="1:9" ht="27.75" customHeight="1">
      <c r="A97" s="53"/>
      <c r="B97" s="72"/>
      <c r="C97" s="72"/>
      <c r="D97" s="72"/>
      <c r="E97" s="50"/>
      <c r="F97" s="54"/>
      <c r="G97" s="54"/>
      <c r="H97" s="54"/>
      <c r="I97" s="54"/>
    </row>
    <row r="98" spans="1:9" ht="12.75">
      <c r="A98" s="53"/>
      <c r="B98" s="72"/>
      <c r="C98" s="72"/>
      <c r="D98" s="72"/>
      <c r="E98" s="50"/>
      <c r="F98" s="54"/>
      <c r="G98" s="53"/>
      <c r="H98" s="54"/>
      <c r="I98" s="53"/>
    </row>
    <row r="99" spans="1:9" ht="22.5" customHeight="1">
      <c r="A99" s="85"/>
      <c r="B99" s="72"/>
      <c r="C99" s="72"/>
      <c r="D99" s="72"/>
      <c r="E99" s="186"/>
      <c r="F99" s="173"/>
      <c r="G99" s="173"/>
      <c r="H99" s="173"/>
      <c r="I99" s="173"/>
    </row>
    <row r="100" spans="1:9" ht="12.75">
      <c r="A100" s="108"/>
      <c r="B100" s="190"/>
      <c r="C100" s="190"/>
      <c r="D100" s="190"/>
      <c r="E100" s="186"/>
      <c r="F100" s="173"/>
      <c r="G100" s="173"/>
      <c r="H100" s="173"/>
      <c r="I100" s="173"/>
    </row>
    <row r="101" spans="1:9" ht="12.75">
      <c r="A101" s="95"/>
      <c r="B101" s="73"/>
      <c r="C101" s="73"/>
      <c r="D101" s="73"/>
      <c r="E101" s="74"/>
      <c r="F101" s="75"/>
      <c r="G101" s="75"/>
      <c r="H101" s="75"/>
      <c r="I101" s="75"/>
    </row>
    <row r="102" spans="1:9" ht="12.75" customHeight="1">
      <c r="A102" s="95"/>
      <c r="B102" s="72"/>
      <c r="C102" s="72"/>
      <c r="D102" s="72"/>
      <c r="E102" s="50"/>
      <c r="F102" s="54"/>
      <c r="G102" s="54"/>
      <c r="H102" s="54"/>
      <c r="I102" s="54"/>
    </row>
    <row r="103" spans="1:9" ht="57" customHeight="1">
      <c r="A103" s="95"/>
      <c r="B103" s="72"/>
      <c r="C103" s="72"/>
      <c r="D103" s="72"/>
      <c r="E103" s="50"/>
      <c r="F103" s="54"/>
      <c r="G103" s="54"/>
      <c r="H103" s="54"/>
      <c r="I103" s="53"/>
    </row>
    <row r="104" spans="1:9" ht="30.75" customHeight="1">
      <c r="A104" s="95"/>
      <c r="B104" s="72"/>
      <c r="C104" s="72"/>
      <c r="D104" s="72"/>
      <c r="E104" s="50"/>
      <c r="F104" s="54"/>
      <c r="G104" s="54"/>
      <c r="H104" s="54"/>
      <c r="I104" s="53"/>
    </row>
    <row r="105" spans="1:9" ht="12.75">
      <c r="A105" s="95"/>
      <c r="B105" s="72"/>
      <c r="C105" s="72"/>
      <c r="D105" s="72"/>
      <c r="E105" s="50"/>
      <c r="F105" s="54"/>
      <c r="G105" s="54"/>
      <c r="H105" s="54"/>
      <c r="I105" s="53"/>
    </row>
    <row r="106" spans="1:9" ht="29.25" customHeight="1">
      <c r="A106" s="95"/>
      <c r="B106" s="72"/>
      <c r="C106" s="53"/>
      <c r="D106" s="72"/>
      <c r="E106" s="50"/>
      <c r="F106" s="54"/>
      <c r="G106" s="54"/>
      <c r="H106" s="54"/>
      <c r="I106" s="53"/>
    </row>
    <row r="107" spans="1:9" ht="14.25">
      <c r="A107" s="85"/>
      <c r="B107" s="194"/>
      <c r="C107" s="194"/>
      <c r="D107" s="194"/>
      <c r="E107" s="195"/>
      <c r="F107" s="122"/>
      <c r="G107" s="122"/>
      <c r="H107" s="122"/>
      <c r="I107" s="122"/>
    </row>
    <row r="108" spans="1:9" ht="12.75">
      <c r="A108" s="85"/>
      <c r="B108" s="190"/>
      <c r="C108" s="190"/>
      <c r="D108" s="190"/>
      <c r="E108" s="186"/>
      <c r="F108" s="122"/>
      <c r="G108" s="122"/>
      <c r="H108" s="122"/>
      <c r="I108" s="122"/>
    </row>
    <row r="109" spans="1:9" ht="13.5">
      <c r="A109" s="85"/>
      <c r="B109" s="73"/>
      <c r="C109" s="73"/>
      <c r="D109" s="73"/>
      <c r="E109" s="74"/>
      <c r="F109" s="124"/>
      <c r="G109" s="124"/>
      <c r="H109" s="124"/>
      <c r="I109" s="124"/>
    </row>
    <row r="110" spans="1:9" ht="12.75">
      <c r="A110" s="85"/>
      <c r="B110" s="190"/>
      <c r="C110" s="119"/>
      <c r="D110" s="190"/>
      <c r="E110" s="120"/>
      <c r="F110" s="123"/>
      <c r="G110" s="123"/>
      <c r="H110" s="123"/>
      <c r="I110" s="123"/>
    </row>
    <row r="111" spans="1:9" ht="16.5" customHeight="1">
      <c r="A111" s="85"/>
      <c r="B111" s="190"/>
      <c r="C111" s="196"/>
      <c r="D111" s="119"/>
      <c r="E111" s="197"/>
      <c r="F111" s="123"/>
      <c r="G111" s="123"/>
      <c r="H111" s="123"/>
      <c r="I111" s="123"/>
    </row>
    <row r="112" spans="1:9" ht="18.75" customHeight="1">
      <c r="A112" s="85"/>
      <c r="B112" s="119"/>
      <c r="C112" s="119"/>
      <c r="D112" s="119"/>
      <c r="E112" s="198"/>
      <c r="F112" s="123"/>
      <c r="G112" s="123"/>
      <c r="H112" s="123"/>
      <c r="I112" s="123"/>
    </row>
    <row r="113" spans="1:9" ht="27.75" customHeight="1">
      <c r="A113" s="85"/>
      <c r="B113" s="119"/>
      <c r="C113" s="119"/>
      <c r="D113" s="119"/>
      <c r="E113" s="199"/>
      <c r="F113" s="123"/>
      <c r="G113" s="123"/>
      <c r="H113" s="123"/>
      <c r="I113" s="123"/>
    </row>
    <row r="114" spans="1:9" ht="12.75">
      <c r="A114" s="85"/>
      <c r="B114" s="119"/>
      <c r="C114" s="72"/>
      <c r="D114" s="72"/>
      <c r="E114" s="199"/>
      <c r="F114" s="123"/>
      <c r="G114" s="123"/>
      <c r="H114" s="123"/>
      <c r="I114" s="123"/>
    </row>
    <row r="115" spans="1:9" ht="52.5" customHeight="1">
      <c r="A115" s="85"/>
      <c r="B115" s="119"/>
      <c r="C115" s="72"/>
      <c r="D115" s="72"/>
      <c r="E115" s="199"/>
      <c r="F115" s="123"/>
      <c r="G115" s="123"/>
      <c r="H115" s="123"/>
      <c r="I115" s="123"/>
    </row>
    <row r="116" spans="1:9" ht="27.75" customHeight="1">
      <c r="A116" s="85"/>
      <c r="B116" s="119"/>
      <c r="C116" s="119"/>
      <c r="D116" s="119"/>
      <c r="E116" s="197"/>
      <c r="F116" s="123"/>
      <c r="G116" s="123"/>
      <c r="H116" s="123"/>
      <c r="I116" s="123"/>
    </row>
    <row r="117" spans="1:9" ht="17.25" customHeight="1">
      <c r="A117" s="85"/>
      <c r="B117" s="119"/>
      <c r="C117" s="119"/>
      <c r="D117" s="119"/>
      <c r="E117" s="198"/>
      <c r="F117" s="123"/>
      <c r="G117" s="123"/>
      <c r="H117" s="123"/>
      <c r="I117" s="123"/>
    </row>
    <row r="118" spans="1:9" ht="12.75">
      <c r="A118" s="85"/>
      <c r="B118" s="73"/>
      <c r="C118" s="73"/>
      <c r="D118" s="73"/>
      <c r="E118" s="74"/>
      <c r="F118" s="122"/>
      <c r="G118" s="122"/>
      <c r="H118" s="122"/>
      <c r="I118" s="122"/>
    </row>
    <row r="119" spans="1:9" ht="29.25" customHeight="1">
      <c r="A119" s="85"/>
      <c r="B119" s="72"/>
      <c r="C119" s="73"/>
      <c r="D119" s="73"/>
      <c r="E119" s="74"/>
      <c r="F119" s="124"/>
      <c r="G119" s="124"/>
      <c r="H119" s="124"/>
      <c r="I119" s="124"/>
    </row>
    <row r="120" spans="1:9" ht="16.5" customHeight="1">
      <c r="A120" s="85"/>
      <c r="B120" s="72"/>
      <c r="C120" s="72"/>
      <c r="D120" s="72"/>
      <c r="E120" s="50"/>
      <c r="F120" s="123"/>
      <c r="G120" s="123"/>
      <c r="H120" s="123"/>
      <c r="I120" s="123"/>
    </row>
    <row r="121" spans="1:9" ht="16.5" customHeight="1">
      <c r="A121" s="85"/>
      <c r="B121" s="72"/>
      <c r="C121" s="72"/>
      <c r="D121" s="72"/>
      <c r="E121" s="50"/>
      <c r="F121" s="123"/>
      <c r="G121" s="123"/>
      <c r="H121" s="123"/>
      <c r="I121" s="123"/>
    </row>
    <row r="122" spans="1:9" ht="27.75" customHeight="1">
      <c r="A122" s="85"/>
      <c r="B122" s="72"/>
      <c r="C122" s="72"/>
      <c r="D122" s="72"/>
      <c r="E122" s="199"/>
      <c r="F122" s="122"/>
      <c r="G122" s="122"/>
      <c r="H122" s="122"/>
      <c r="I122" s="122"/>
    </row>
    <row r="123" spans="1:9" ht="17.25" customHeight="1">
      <c r="A123" s="85"/>
      <c r="B123" s="72"/>
      <c r="C123" s="73"/>
      <c r="D123" s="73"/>
      <c r="E123" s="74"/>
      <c r="F123" s="124"/>
      <c r="G123" s="124"/>
      <c r="H123" s="124"/>
      <c r="I123" s="124"/>
    </row>
    <row r="124" spans="1:9" ht="15.75" customHeight="1">
      <c r="A124" s="85"/>
      <c r="B124" s="72"/>
      <c r="C124" s="72"/>
      <c r="D124" s="72"/>
      <c r="E124" s="50"/>
      <c r="F124" s="123"/>
      <c r="G124" s="123"/>
      <c r="H124" s="123"/>
      <c r="I124" s="123"/>
    </row>
    <row r="125" spans="1:9" ht="18.75" customHeight="1">
      <c r="A125" s="85"/>
      <c r="B125" s="72"/>
      <c r="C125" s="72"/>
      <c r="D125" s="72"/>
      <c r="E125" s="50"/>
      <c r="F125" s="123"/>
      <c r="G125" s="123"/>
      <c r="H125" s="123"/>
      <c r="I125" s="123"/>
    </row>
    <row r="126" spans="1:9" ht="18.75" customHeight="1">
      <c r="A126" s="85"/>
      <c r="B126" s="72"/>
      <c r="C126" s="72"/>
      <c r="D126" s="72"/>
      <c r="E126" s="50"/>
      <c r="F126" s="123"/>
      <c r="G126" s="123"/>
      <c r="H126" s="123"/>
      <c r="I126" s="123"/>
    </row>
    <row r="127" spans="1:9" ht="27" customHeight="1">
      <c r="A127" s="85"/>
      <c r="B127" s="72"/>
      <c r="C127" s="72"/>
      <c r="D127" s="72"/>
      <c r="E127" s="50"/>
      <c r="F127" s="123"/>
      <c r="G127" s="123"/>
      <c r="H127" s="123"/>
      <c r="I127" s="123"/>
    </row>
    <row r="128" spans="1:9" ht="18.75" customHeight="1">
      <c r="A128" s="85"/>
      <c r="B128" s="72"/>
      <c r="C128" s="72"/>
      <c r="D128" s="72"/>
      <c r="E128" s="50"/>
      <c r="F128" s="123"/>
      <c r="G128" s="123"/>
      <c r="H128" s="123"/>
      <c r="I128" s="123"/>
    </row>
    <row r="129" spans="1:9" ht="25.5" customHeight="1">
      <c r="A129" s="85"/>
      <c r="B129" s="72"/>
      <c r="C129" s="72"/>
      <c r="D129" s="72"/>
      <c r="E129" s="50"/>
      <c r="F129" s="123"/>
      <c r="G129" s="123"/>
      <c r="H129" s="123"/>
      <c r="I129" s="123"/>
    </row>
    <row r="130" spans="1:9" ht="18.75" customHeight="1">
      <c r="A130" s="85"/>
      <c r="B130" s="72"/>
      <c r="C130" s="72"/>
      <c r="D130" s="72"/>
      <c r="E130" s="50"/>
      <c r="F130" s="123"/>
      <c r="G130" s="123"/>
      <c r="H130" s="123"/>
      <c r="I130" s="123"/>
    </row>
    <row r="131" spans="1:9" ht="14.25" customHeight="1">
      <c r="A131" s="85"/>
      <c r="B131" s="193"/>
      <c r="C131" s="72"/>
      <c r="D131" s="72"/>
      <c r="E131" s="50"/>
      <c r="F131" s="122"/>
      <c r="G131" s="122"/>
      <c r="H131" s="122"/>
      <c r="I131" s="122"/>
    </row>
    <row r="132" spans="1:9" ht="37.5" customHeight="1">
      <c r="A132" s="85"/>
      <c r="B132" s="193"/>
      <c r="C132" s="72"/>
      <c r="D132" s="72"/>
      <c r="E132" s="50"/>
      <c r="F132" s="123"/>
      <c r="G132" s="123"/>
      <c r="H132" s="123"/>
      <c r="I132" s="123"/>
    </row>
    <row r="133" spans="1:9" ht="19.5" customHeight="1">
      <c r="A133" s="85"/>
      <c r="B133" s="193"/>
      <c r="C133" s="72"/>
      <c r="D133" s="72"/>
      <c r="E133" s="50"/>
      <c r="F133" s="123"/>
      <c r="G133" s="123"/>
      <c r="H133" s="123"/>
      <c r="I133" s="123"/>
    </row>
    <row r="134" spans="1:9" ht="39" customHeight="1">
      <c r="A134" s="85"/>
      <c r="B134" s="193"/>
      <c r="C134" s="72"/>
      <c r="D134" s="72"/>
      <c r="E134" s="50"/>
      <c r="F134" s="123"/>
      <c r="G134" s="123"/>
      <c r="H134" s="123"/>
      <c r="I134" s="123"/>
    </row>
    <row r="135" spans="1:9" ht="19.5" customHeight="1">
      <c r="A135" s="85"/>
      <c r="B135" s="193"/>
      <c r="C135" s="72"/>
      <c r="D135" s="72"/>
      <c r="E135" s="50"/>
      <c r="F135" s="123"/>
      <c r="G135" s="123"/>
      <c r="H135" s="123"/>
      <c r="I135" s="123"/>
    </row>
    <row r="136" spans="1:9" ht="13.5">
      <c r="A136" s="85"/>
      <c r="B136" s="193"/>
      <c r="C136" s="73"/>
      <c r="D136" s="73"/>
      <c r="E136" s="74"/>
      <c r="F136" s="124"/>
      <c r="G136" s="124"/>
      <c r="H136" s="124"/>
      <c r="I136" s="124"/>
    </row>
    <row r="137" spans="1:9" ht="57" customHeight="1">
      <c r="A137" s="85"/>
      <c r="B137" s="193"/>
      <c r="C137" s="72"/>
      <c r="D137" s="72"/>
      <c r="E137" s="50"/>
      <c r="F137" s="123"/>
      <c r="G137" s="123"/>
      <c r="H137" s="123"/>
      <c r="I137" s="123"/>
    </row>
    <row r="138" spans="1:9" ht="30" customHeight="1">
      <c r="A138" s="85"/>
      <c r="B138" s="193"/>
      <c r="C138" s="72"/>
      <c r="D138" s="72"/>
      <c r="E138" s="50"/>
      <c r="F138" s="123"/>
      <c r="G138" s="123"/>
      <c r="H138" s="123"/>
      <c r="I138" s="123"/>
    </row>
    <row r="139" spans="1:9" ht="30" customHeight="1">
      <c r="A139" s="85"/>
      <c r="B139" s="193"/>
      <c r="C139" s="72"/>
      <c r="D139" s="72"/>
      <c r="E139" s="50"/>
      <c r="F139" s="123"/>
      <c r="G139" s="123"/>
      <c r="H139" s="123"/>
      <c r="I139" s="123"/>
    </row>
    <row r="140" spans="1:9" ht="30" customHeight="1">
      <c r="A140" s="85"/>
      <c r="B140" s="193"/>
      <c r="C140" s="72"/>
      <c r="D140" s="72"/>
      <c r="E140" s="50"/>
      <c r="F140" s="123"/>
      <c r="G140" s="123"/>
      <c r="H140" s="123"/>
      <c r="I140" s="123"/>
    </row>
    <row r="141" spans="1:9" ht="30" customHeight="1">
      <c r="A141" s="85"/>
      <c r="B141" s="193"/>
      <c r="C141" s="72"/>
      <c r="D141" s="72"/>
      <c r="E141" s="50"/>
      <c r="F141" s="123"/>
      <c r="G141" s="123"/>
      <c r="H141" s="123"/>
      <c r="I141" s="123"/>
    </row>
    <row r="142" spans="1:9" ht="17.25" customHeight="1">
      <c r="A142" s="85"/>
      <c r="B142" s="73"/>
      <c r="C142" s="73"/>
      <c r="D142" s="73"/>
      <c r="E142" s="74"/>
      <c r="F142" s="46"/>
      <c r="G142" s="46"/>
      <c r="H142" s="46"/>
      <c r="I142" s="46"/>
    </row>
    <row r="143" spans="1:9" ht="16.5" customHeight="1">
      <c r="A143" s="85"/>
      <c r="B143" s="72"/>
      <c r="C143" s="72"/>
      <c r="D143" s="72"/>
      <c r="E143" s="50"/>
      <c r="F143" s="36"/>
      <c r="G143" s="36"/>
      <c r="H143" s="36"/>
      <c r="I143" s="36"/>
    </row>
    <row r="144" spans="1:9" ht="12.75">
      <c r="A144" s="85"/>
      <c r="B144" s="72"/>
      <c r="C144" s="72"/>
      <c r="D144" s="72"/>
      <c r="E144" s="50"/>
      <c r="F144" s="36"/>
      <c r="G144" s="36"/>
      <c r="H144" s="36"/>
      <c r="I144" s="36"/>
    </row>
    <row r="145" spans="1:9" ht="16.5" customHeight="1">
      <c r="A145" s="85"/>
      <c r="B145" s="72"/>
      <c r="C145" s="72"/>
      <c r="D145" s="72"/>
      <c r="E145" s="50"/>
      <c r="F145" s="54"/>
      <c r="G145" s="54"/>
      <c r="H145" s="54"/>
      <c r="I145" s="54"/>
    </row>
    <row r="146" spans="1:9" ht="15" customHeight="1">
      <c r="A146" s="95"/>
      <c r="B146" s="73"/>
      <c r="C146" s="73"/>
      <c r="D146" s="73"/>
      <c r="E146" s="74"/>
      <c r="F146" s="88"/>
      <c r="G146" s="88"/>
      <c r="H146" s="88"/>
      <c r="I146" s="88"/>
    </row>
    <row r="147" spans="1:9" ht="25.5" customHeight="1">
      <c r="A147" s="95"/>
      <c r="B147" s="193"/>
      <c r="C147" s="72"/>
      <c r="D147" s="72"/>
      <c r="E147" s="50"/>
      <c r="F147" s="36"/>
      <c r="G147" s="36"/>
      <c r="H147" s="36"/>
      <c r="I147" s="36"/>
    </row>
    <row r="148" spans="1:9" ht="12.75">
      <c r="A148" s="95"/>
      <c r="B148" s="193"/>
      <c r="C148" s="72"/>
      <c r="D148" s="72"/>
      <c r="E148" s="50"/>
      <c r="F148" s="36"/>
      <c r="G148" s="36"/>
      <c r="H148" s="36"/>
      <c r="I148" s="36"/>
    </row>
    <row r="149" spans="1:9" ht="16.5" customHeight="1">
      <c r="A149" s="95"/>
      <c r="B149" s="193"/>
      <c r="C149" s="72"/>
      <c r="D149" s="72"/>
      <c r="E149" s="50"/>
      <c r="F149" s="30"/>
      <c r="G149" s="30"/>
      <c r="H149" s="30"/>
      <c r="I149" s="30"/>
    </row>
    <row r="150" spans="1:9" ht="30" customHeight="1">
      <c r="A150" s="95"/>
      <c r="B150" s="193"/>
      <c r="C150" s="72"/>
      <c r="D150" s="72"/>
      <c r="E150" s="50"/>
      <c r="F150" s="36"/>
      <c r="G150" s="36"/>
      <c r="H150" s="36"/>
      <c r="I150" s="36"/>
    </row>
    <row r="151" spans="1:9" ht="16.5" customHeight="1">
      <c r="A151" s="95"/>
      <c r="B151" s="193"/>
      <c r="C151" s="72"/>
      <c r="D151" s="72"/>
      <c r="E151" s="50"/>
      <c r="F151" s="36"/>
      <c r="G151" s="36"/>
      <c r="H151" s="36"/>
      <c r="I151" s="36"/>
    </row>
    <row r="152" spans="1:9" ht="12.75">
      <c r="A152" s="95"/>
      <c r="B152" s="193"/>
      <c r="C152" s="72"/>
      <c r="D152" s="72"/>
      <c r="E152" s="50"/>
      <c r="F152" s="36"/>
      <c r="G152" s="36"/>
      <c r="H152" s="36"/>
      <c r="I152" s="36"/>
    </row>
    <row r="153" spans="1:9" ht="15.75" customHeight="1">
      <c r="A153" s="95"/>
      <c r="B153" s="193"/>
      <c r="C153" s="72"/>
      <c r="D153" s="72"/>
      <c r="E153" s="50"/>
      <c r="F153" s="36"/>
      <c r="G153" s="36"/>
      <c r="H153" s="36"/>
      <c r="I153" s="36"/>
    </row>
    <row r="154" spans="1:9" ht="12.75">
      <c r="A154" s="95"/>
      <c r="B154" s="193"/>
      <c r="C154" s="72"/>
      <c r="D154" s="72"/>
      <c r="E154" s="50"/>
      <c r="F154" s="36"/>
      <c r="G154" s="36"/>
      <c r="H154" s="36"/>
      <c r="I154" s="36"/>
    </row>
    <row r="155" spans="1:9" ht="13.5" customHeight="1">
      <c r="A155" s="95"/>
      <c r="B155" s="193"/>
      <c r="C155" s="72"/>
      <c r="D155" s="72"/>
      <c r="E155" s="50"/>
      <c r="F155" s="30"/>
      <c r="G155" s="30"/>
      <c r="H155" s="30"/>
      <c r="I155" s="30"/>
    </row>
    <row r="156" spans="1:9" ht="13.5" customHeight="1">
      <c r="A156" s="95"/>
      <c r="B156" s="193"/>
      <c r="C156" s="72"/>
      <c r="D156" s="72"/>
      <c r="E156" s="50"/>
      <c r="F156" s="30"/>
      <c r="G156" s="30"/>
      <c r="H156" s="30"/>
      <c r="I156" s="30"/>
    </row>
    <row r="157" spans="1:9" ht="15" customHeight="1">
      <c r="A157" s="95"/>
      <c r="B157" s="193"/>
      <c r="C157" s="72"/>
      <c r="D157" s="72"/>
      <c r="E157" s="50"/>
      <c r="F157" s="30"/>
      <c r="G157" s="30"/>
      <c r="H157" s="30"/>
      <c r="I157" s="30"/>
    </row>
    <row r="158" spans="1:9" ht="12.75">
      <c r="A158" s="95"/>
      <c r="B158" s="193"/>
      <c r="C158" s="72"/>
      <c r="D158" s="72"/>
      <c r="E158" s="50"/>
      <c r="F158" s="30"/>
      <c r="G158" s="30"/>
      <c r="H158" s="30"/>
      <c r="I158" s="30"/>
    </row>
    <row r="159" spans="1:9" ht="53.25" customHeight="1">
      <c r="A159" s="95"/>
      <c r="B159" s="193"/>
      <c r="C159" s="72"/>
      <c r="D159" s="72"/>
      <c r="E159" s="50"/>
      <c r="F159" s="30"/>
      <c r="G159" s="30"/>
      <c r="H159" s="30"/>
      <c r="I159" s="30"/>
    </row>
    <row r="160" spans="1:9" ht="68.25" customHeight="1">
      <c r="A160" s="95"/>
      <c r="B160" s="193"/>
      <c r="C160" s="72"/>
      <c r="D160" s="72"/>
      <c r="E160" s="50"/>
      <c r="F160" s="30"/>
      <c r="G160" s="30"/>
      <c r="H160" s="30"/>
      <c r="I160" s="30"/>
    </row>
    <row r="161" spans="1:9" ht="17.25" customHeight="1">
      <c r="A161" s="95"/>
      <c r="B161" s="193"/>
      <c r="C161" s="72"/>
      <c r="D161" s="72"/>
      <c r="E161" s="50"/>
      <c r="F161" s="53"/>
      <c r="G161" s="53"/>
      <c r="H161" s="53"/>
      <c r="I161" s="53"/>
    </row>
    <row r="162" spans="1:9" ht="12.75">
      <c r="A162" s="95"/>
      <c r="B162" s="190"/>
      <c r="C162" s="190"/>
      <c r="D162" s="190"/>
      <c r="E162" s="186"/>
      <c r="F162" s="99"/>
      <c r="G162" s="99"/>
      <c r="H162" s="99"/>
      <c r="I162" s="99"/>
    </row>
    <row r="163" spans="1:9" ht="14.25" customHeight="1">
      <c r="A163" s="95"/>
      <c r="B163" s="73"/>
      <c r="C163" s="73"/>
      <c r="D163" s="73"/>
      <c r="E163" s="74"/>
      <c r="F163" s="30"/>
      <c r="G163" s="30"/>
      <c r="H163" s="30"/>
      <c r="I163" s="30"/>
    </row>
    <row r="164" spans="1:9" ht="0.75" customHeight="1" hidden="1">
      <c r="A164" s="95"/>
      <c r="B164" s="193"/>
      <c r="C164" s="53"/>
      <c r="D164" s="53"/>
      <c r="E164" s="53"/>
      <c r="F164" s="30"/>
      <c r="G164" s="30"/>
      <c r="H164" s="30"/>
      <c r="I164" s="30"/>
    </row>
    <row r="165" spans="1:9" ht="34.5" customHeight="1" hidden="1">
      <c r="A165" s="95"/>
      <c r="B165" s="193"/>
      <c r="C165" s="72"/>
      <c r="D165" s="72"/>
      <c r="E165" s="50"/>
      <c r="F165" s="30"/>
      <c r="G165" s="30"/>
      <c r="H165" s="30"/>
      <c r="I165" s="30"/>
    </row>
    <row r="166" spans="1:9" ht="48" customHeight="1" hidden="1">
      <c r="A166" s="95"/>
      <c r="B166" s="193"/>
      <c r="C166" s="53"/>
      <c r="D166" s="53"/>
      <c r="E166" s="50"/>
      <c r="F166" s="30"/>
      <c r="G166" s="30"/>
      <c r="H166" s="30"/>
      <c r="I166" s="30"/>
    </row>
    <row r="167" spans="1:9" ht="57" customHeight="1">
      <c r="A167" s="95"/>
      <c r="B167" s="193"/>
      <c r="C167" s="72"/>
      <c r="D167" s="72"/>
      <c r="E167" s="50"/>
      <c r="F167" s="53"/>
      <c r="G167" s="53"/>
      <c r="H167" s="53"/>
      <c r="I167" s="53"/>
    </row>
    <row r="168" spans="1:9" ht="12.75">
      <c r="A168" s="95"/>
      <c r="B168" s="193"/>
      <c r="C168" s="72"/>
      <c r="D168" s="72"/>
      <c r="E168" s="50"/>
      <c r="F168" s="53"/>
      <c r="G168" s="53"/>
      <c r="H168" s="53"/>
      <c r="I168" s="30"/>
    </row>
    <row r="169" spans="1:9" ht="12.75">
      <c r="A169" s="95"/>
      <c r="B169" s="73"/>
      <c r="C169" s="73"/>
      <c r="D169" s="73"/>
      <c r="E169" s="74"/>
      <c r="F169" s="126"/>
      <c r="G169" s="126"/>
      <c r="H169" s="126"/>
      <c r="I169" s="126"/>
    </row>
    <row r="170" spans="1:9" ht="39.75" customHeight="1">
      <c r="A170" s="95"/>
      <c r="B170" s="72"/>
      <c r="C170" s="72"/>
      <c r="D170" s="72"/>
      <c r="E170" s="50"/>
      <c r="F170" s="53"/>
      <c r="G170" s="53"/>
      <c r="H170" s="53"/>
      <c r="I170" s="53"/>
    </row>
    <row r="171" spans="1:9" ht="15.75" customHeight="1">
      <c r="A171" s="95"/>
      <c r="B171" s="72"/>
      <c r="C171" s="72"/>
      <c r="D171" s="200"/>
      <c r="E171" s="50"/>
      <c r="F171" s="53"/>
      <c r="G171" s="53"/>
      <c r="H171" s="53"/>
      <c r="I171" s="53"/>
    </row>
    <row r="172" spans="1:9" ht="12.75">
      <c r="A172" s="85"/>
      <c r="B172" s="85"/>
      <c r="C172" s="85"/>
      <c r="D172" s="85"/>
      <c r="E172" s="201"/>
      <c r="F172" s="67"/>
      <c r="G172" s="67"/>
      <c r="H172" s="67"/>
      <c r="I172" s="67"/>
    </row>
    <row r="173" spans="1:9" ht="12.75">
      <c r="A173" s="85"/>
      <c r="B173" s="73"/>
      <c r="C173" s="73"/>
      <c r="D173" s="73"/>
      <c r="E173" s="74"/>
      <c r="F173" s="106"/>
      <c r="G173" s="106"/>
      <c r="H173" s="106"/>
      <c r="I173" s="106"/>
    </row>
    <row r="174" spans="1:9" ht="12.75">
      <c r="A174" s="95"/>
      <c r="B174" s="73"/>
      <c r="C174" s="73"/>
      <c r="D174" s="73"/>
      <c r="E174" s="74"/>
      <c r="F174" s="31"/>
      <c r="G174" s="31"/>
      <c r="H174" s="31"/>
      <c r="I174" s="31"/>
    </row>
    <row r="175" spans="1:9" ht="17.25" customHeight="1">
      <c r="A175" s="95"/>
      <c r="B175" s="95"/>
      <c r="C175" s="72"/>
      <c r="D175" s="72"/>
      <c r="E175" s="50"/>
      <c r="F175" s="31"/>
      <c r="G175" s="31"/>
      <c r="H175" s="31"/>
      <c r="I175" s="31"/>
    </row>
    <row r="176" spans="1:9" ht="16.5" customHeight="1">
      <c r="A176" s="95"/>
      <c r="B176" s="95"/>
      <c r="C176" s="72"/>
      <c r="D176" s="72"/>
      <c r="E176" s="50"/>
      <c r="F176" s="31"/>
      <c r="G176" s="31"/>
      <c r="H176" s="31"/>
      <c r="I176" s="31"/>
    </row>
    <row r="177" spans="1:9" ht="15.75" customHeight="1">
      <c r="A177" s="95"/>
      <c r="B177" s="95"/>
      <c r="C177" s="72"/>
      <c r="D177" s="72"/>
      <c r="E177" s="50"/>
      <c r="F177" s="31"/>
      <c r="G177" s="31"/>
      <c r="H177" s="31"/>
      <c r="I177" s="31"/>
    </row>
    <row r="178" spans="1:9" ht="27" customHeight="1">
      <c r="A178" s="95"/>
      <c r="B178" s="95"/>
      <c r="C178" s="72"/>
      <c r="D178" s="72"/>
      <c r="E178" s="50"/>
      <c r="F178" s="31"/>
      <c r="G178" s="31"/>
      <c r="H178" s="31"/>
      <c r="I178" s="31"/>
    </row>
    <row r="179" spans="1:9" ht="12.75">
      <c r="A179" s="95"/>
      <c r="B179" s="190"/>
      <c r="C179" s="190"/>
      <c r="D179" s="190"/>
      <c r="E179" s="186"/>
      <c r="F179" s="105"/>
      <c r="G179" s="105"/>
      <c r="H179" s="105"/>
      <c r="I179" s="105"/>
    </row>
    <row r="180" spans="1:9" ht="17.25" customHeight="1">
      <c r="A180" s="95"/>
      <c r="B180" s="73"/>
      <c r="C180" s="73"/>
      <c r="D180" s="73"/>
      <c r="E180" s="74"/>
      <c r="F180" s="31"/>
      <c r="G180" s="31"/>
      <c r="H180" s="31"/>
      <c r="I180" s="31"/>
    </row>
    <row r="181" spans="1:9" ht="12.75">
      <c r="A181" s="202"/>
      <c r="B181" s="203"/>
      <c r="C181" s="204"/>
      <c r="D181" s="204"/>
      <c r="E181" s="205"/>
      <c r="F181" s="138"/>
      <c r="G181" s="138"/>
      <c r="H181" s="138"/>
      <c r="I181" s="138"/>
    </row>
    <row r="182" spans="1:9" ht="59.25" customHeight="1">
      <c r="A182" s="206"/>
      <c r="B182" s="207"/>
      <c r="C182" s="208"/>
      <c r="D182" s="208"/>
      <c r="E182" s="157"/>
      <c r="F182" s="139"/>
      <c r="G182" s="139"/>
      <c r="H182" s="139"/>
      <c r="I182" s="139"/>
    </row>
    <row r="183" spans="1:9" ht="12" customHeight="1">
      <c r="A183" s="206"/>
      <c r="B183" s="207"/>
      <c r="C183" s="208"/>
      <c r="D183" s="208"/>
      <c r="E183" s="157"/>
      <c r="F183" s="139"/>
      <c r="G183" s="139"/>
      <c r="H183" s="139"/>
      <c r="I183" s="139"/>
    </row>
    <row r="184" spans="1:9" ht="17.25" customHeight="1" hidden="1">
      <c r="A184" s="206"/>
      <c r="B184" s="209"/>
      <c r="C184" s="210"/>
      <c r="D184" s="210"/>
      <c r="E184" s="211"/>
      <c r="F184" s="139"/>
      <c r="G184" s="139"/>
      <c r="H184" s="139"/>
      <c r="I184" s="125"/>
    </row>
    <row r="185" spans="1:9" ht="12.75" hidden="1">
      <c r="A185" s="206"/>
      <c r="B185" s="208"/>
      <c r="C185" s="208"/>
      <c r="D185" s="208"/>
      <c r="E185" s="157"/>
      <c r="F185" s="139"/>
      <c r="G185" s="139"/>
      <c r="H185" s="139"/>
      <c r="I185" s="125"/>
    </row>
    <row r="186" spans="1:9" ht="12.75" hidden="1">
      <c r="A186" s="206"/>
      <c r="B186" s="208"/>
      <c r="C186" s="208"/>
      <c r="D186" s="208"/>
      <c r="E186" s="157"/>
      <c r="F186" s="139"/>
      <c r="G186" s="139"/>
      <c r="H186" s="139"/>
      <c r="I186" s="125"/>
    </row>
    <row r="187" spans="1:9" ht="12.75" hidden="1">
      <c r="A187" s="206"/>
      <c r="B187" s="208"/>
      <c r="C187" s="208"/>
      <c r="D187" s="208"/>
      <c r="E187" s="157"/>
      <c r="F187" s="139"/>
      <c r="G187" s="139"/>
      <c r="H187" s="139"/>
      <c r="I187" s="125"/>
    </row>
    <row r="188" spans="1:9" ht="12.75" hidden="1">
      <c r="A188" s="206"/>
      <c r="B188" s="208"/>
      <c r="C188" s="208"/>
      <c r="D188" s="208"/>
      <c r="E188" s="157"/>
      <c r="F188" s="139"/>
      <c r="G188" s="143"/>
      <c r="H188" s="143"/>
      <c r="I188" s="125"/>
    </row>
    <row r="189" spans="1:9" ht="12.75" hidden="1">
      <c r="A189" s="206"/>
      <c r="B189" s="208"/>
      <c r="C189" s="208"/>
      <c r="D189" s="208"/>
      <c r="E189" s="157"/>
      <c r="F189" s="139"/>
      <c r="G189" s="139"/>
      <c r="H189" s="139"/>
      <c r="I189" s="125"/>
    </row>
    <row r="190" spans="1:9" ht="12.75" hidden="1">
      <c r="A190" s="206"/>
      <c r="B190" s="208"/>
      <c r="C190" s="208"/>
      <c r="D190" s="208"/>
      <c r="E190" s="157"/>
      <c r="F190" s="139"/>
      <c r="G190" s="143"/>
      <c r="H190" s="143"/>
      <c r="I190" s="125"/>
    </row>
    <row r="191" spans="1:9" ht="12.75">
      <c r="A191" s="212"/>
      <c r="B191" s="212"/>
      <c r="C191" s="212"/>
      <c r="D191" s="212"/>
      <c r="E191" s="213"/>
      <c r="F191" s="145"/>
      <c r="G191" s="145"/>
      <c r="H191" s="145"/>
      <c r="I191" s="145"/>
    </row>
    <row r="192" spans="1:9" ht="12.75">
      <c r="A192" s="206"/>
      <c r="B192" s="214"/>
      <c r="C192" s="214"/>
      <c r="D192" s="214"/>
      <c r="E192" s="215"/>
      <c r="F192" s="148"/>
      <c r="G192" s="148"/>
      <c r="H192" s="148"/>
      <c r="I192" s="148"/>
    </row>
    <row r="193" spans="1:9" ht="12.75">
      <c r="A193" s="206"/>
      <c r="B193" s="209"/>
      <c r="C193" s="209"/>
      <c r="D193" s="209"/>
      <c r="E193" s="211"/>
      <c r="F193" s="143"/>
      <c r="G193" s="143"/>
      <c r="H193" s="143"/>
      <c r="I193" s="143"/>
    </row>
    <row r="194" spans="1:9" ht="26.25" customHeight="1">
      <c r="A194" s="206"/>
      <c r="B194" s="208"/>
      <c r="C194" s="208"/>
      <c r="D194" s="208"/>
      <c r="E194" s="157"/>
      <c r="F194" s="149"/>
      <c r="G194" s="149"/>
      <c r="H194" s="149"/>
      <c r="I194" s="149"/>
    </row>
    <row r="195" spans="1:9" ht="16.5" customHeight="1">
      <c r="A195" s="206"/>
      <c r="B195" s="208"/>
      <c r="C195" s="208"/>
      <c r="D195" s="208"/>
      <c r="E195" s="157"/>
      <c r="F195" s="149"/>
      <c r="G195" s="149"/>
      <c r="H195" s="149"/>
      <c r="I195" s="149"/>
    </row>
    <row r="196" spans="1:9" ht="18" customHeight="1">
      <c r="A196" s="206"/>
      <c r="B196" s="208"/>
      <c r="C196" s="208"/>
      <c r="D196" s="208"/>
      <c r="E196" s="157"/>
      <c r="F196" s="149"/>
      <c r="G196" s="149"/>
      <c r="H196" s="149"/>
      <c r="I196" s="149"/>
    </row>
    <row r="197" spans="1:9" ht="0.75" customHeight="1" hidden="1">
      <c r="A197" s="206"/>
      <c r="B197" s="208"/>
      <c r="C197" s="208"/>
      <c r="D197" s="208"/>
      <c r="E197" s="157"/>
      <c r="F197" s="149"/>
      <c r="G197" s="149"/>
      <c r="H197" s="149"/>
      <c r="I197" s="125"/>
    </row>
    <row r="198" spans="1:9" ht="12.75" hidden="1">
      <c r="A198" s="206"/>
      <c r="B198" s="208"/>
      <c r="C198" s="208"/>
      <c r="D198" s="208"/>
      <c r="E198" s="157"/>
      <c r="F198" s="149"/>
      <c r="G198" s="125"/>
      <c r="H198" s="149"/>
      <c r="I198" s="125"/>
    </row>
    <row r="199" spans="1:9" ht="27.75" customHeight="1">
      <c r="A199" s="206"/>
      <c r="B199" s="208"/>
      <c r="C199" s="208"/>
      <c r="D199" s="208"/>
      <c r="E199" s="157"/>
      <c r="F199" s="149"/>
      <c r="G199" s="149"/>
      <c r="H199" s="149"/>
      <c r="I199" s="149"/>
    </row>
    <row r="200" spans="1:9" ht="28.5" customHeight="1">
      <c r="A200" s="206"/>
      <c r="B200" s="209"/>
      <c r="C200" s="209"/>
      <c r="D200" s="209"/>
      <c r="E200" s="211"/>
      <c r="F200" s="150"/>
      <c r="G200" s="150"/>
      <c r="H200" s="150"/>
      <c r="I200" s="150"/>
    </row>
    <row r="201" spans="1:9" ht="31.5" customHeight="1">
      <c r="A201" s="206"/>
      <c r="B201" s="208"/>
      <c r="C201" s="208"/>
      <c r="D201" s="208"/>
      <c r="E201" s="157"/>
      <c r="F201" s="149"/>
      <c r="G201" s="149"/>
      <c r="H201" s="149"/>
      <c r="I201" s="149"/>
    </row>
    <row r="202" spans="1:9" ht="18.75" customHeight="1">
      <c r="A202" s="206"/>
      <c r="B202" s="208"/>
      <c r="C202" s="208"/>
      <c r="D202" s="208"/>
      <c r="E202" s="157"/>
      <c r="F202" s="149"/>
      <c r="G202" s="149"/>
      <c r="H202" s="149"/>
      <c r="I202" s="149"/>
    </row>
    <row r="203" spans="1:9" ht="12.75">
      <c r="A203" s="206"/>
      <c r="B203" s="208"/>
      <c r="C203" s="208"/>
      <c r="D203" s="208"/>
      <c r="E203" s="157"/>
      <c r="F203" s="149"/>
      <c r="G203" s="149"/>
      <c r="H203" s="149"/>
      <c r="I203" s="149"/>
    </row>
    <row r="204" spans="1:9" ht="17.25" customHeight="1">
      <c r="A204" s="206"/>
      <c r="B204" s="208"/>
      <c r="C204" s="208"/>
      <c r="D204" s="208"/>
      <c r="E204" s="157"/>
      <c r="F204" s="149"/>
      <c r="G204" s="149"/>
      <c r="H204" s="149"/>
      <c r="I204" s="149"/>
    </row>
    <row r="205" spans="1:9" ht="12.75">
      <c r="A205" s="206"/>
      <c r="B205" s="214"/>
      <c r="C205" s="214"/>
      <c r="D205" s="214"/>
      <c r="E205" s="215"/>
      <c r="F205" s="151"/>
      <c r="G205" s="151"/>
      <c r="H205" s="151"/>
      <c r="I205" s="151"/>
    </row>
    <row r="206" spans="1:9" ht="16.5" customHeight="1">
      <c r="A206" s="206"/>
      <c r="B206" s="209"/>
      <c r="C206" s="209"/>
      <c r="D206" s="209"/>
      <c r="E206" s="211"/>
      <c r="F206" s="139"/>
      <c r="G206" s="139"/>
      <c r="H206" s="139"/>
      <c r="I206" s="139"/>
    </row>
    <row r="207" spans="1:9" ht="12.75">
      <c r="A207" s="206"/>
      <c r="B207" s="207"/>
      <c r="C207" s="208"/>
      <c r="D207" s="208"/>
      <c r="E207" s="157"/>
      <c r="F207" s="139"/>
      <c r="G207" s="139"/>
      <c r="H207" s="139"/>
      <c r="I207" s="139"/>
    </row>
    <row r="208" spans="1:9" ht="54" customHeight="1">
      <c r="A208" s="206"/>
      <c r="B208" s="207"/>
      <c r="C208" s="208"/>
      <c r="D208" s="208"/>
      <c r="E208" s="157"/>
      <c r="F208" s="139"/>
      <c r="G208" s="139"/>
      <c r="H208" s="139"/>
      <c r="I208" s="139"/>
    </row>
    <row r="209" spans="1:9" ht="12.75">
      <c r="A209" s="206"/>
      <c r="B209" s="207"/>
      <c r="C209" s="208"/>
      <c r="D209" s="208"/>
      <c r="E209" s="157"/>
      <c r="F209" s="139"/>
      <c r="G209" s="139"/>
      <c r="H209" s="139"/>
      <c r="I209" s="139"/>
    </row>
    <row r="210" spans="1:9" ht="19.5" customHeight="1" hidden="1">
      <c r="A210" s="206"/>
      <c r="B210" s="209"/>
      <c r="C210" s="210"/>
      <c r="D210" s="210"/>
      <c r="E210" s="211"/>
      <c r="F210" s="139"/>
      <c r="G210" s="139"/>
      <c r="H210" s="139"/>
      <c r="I210" s="125"/>
    </row>
    <row r="211" spans="1:9" ht="12.75" hidden="1">
      <c r="A211" s="206"/>
      <c r="B211" s="208"/>
      <c r="C211" s="208"/>
      <c r="D211" s="208"/>
      <c r="E211" s="157"/>
      <c r="F211" s="139"/>
      <c r="G211" s="139"/>
      <c r="H211" s="139"/>
      <c r="I211" s="125"/>
    </row>
    <row r="212" spans="1:9" ht="12.75" hidden="1">
      <c r="A212" s="206"/>
      <c r="B212" s="208"/>
      <c r="C212" s="208"/>
      <c r="D212" s="208"/>
      <c r="E212" s="157"/>
      <c r="F212" s="139"/>
      <c r="G212" s="139"/>
      <c r="H212" s="139"/>
      <c r="I212" s="125"/>
    </row>
    <row r="213" spans="1:9" ht="12.75" hidden="1">
      <c r="A213" s="206"/>
      <c r="B213" s="208"/>
      <c r="C213" s="208"/>
      <c r="D213" s="208"/>
      <c r="E213" s="157"/>
      <c r="F213" s="139"/>
      <c r="G213" s="139"/>
      <c r="H213" s="139"/>
      <c r="I213" s="125"/>
    </row>
    <row r="214" spans="1:9" ht="12.75" hidden="1">
      <c r="A214" s="206"/>
      <c r="B214" s="208"/>
      <c r="C214" s="208"/>
      <c r="D214" s="208"/>
      <c r="E214" s="157"/>
      <c r="F214" s="139"/>
      <c r="G214" s="143"/>
      <c r="H214" s="143"/>
      <c r="I214" s="125"/>
    </row>
    <row r="215" spans="1:9" ht="12.75" hidden="1">
      <c r="A215" s="206"/>
      <c r="B215" s="208"/>
      <c r="C215" s="208"/>
      <c r="D215" s="208"/>
      <c r="E215" s="157"/>
      <c r="F215" s="139"/>
      <c r="G215" s="139"/>
      <c r="H215" s="139"/>
      <c r="I215" s="125"/>
    </row>
    <row r="216" spans="1:9" ht="12.75" hidden="1">
      <c r="A216" s="206"/>
      <c r="B216" s="208"/>
      <c r="C216" s="208"/>
      <c r="D216" s="208"/>
      <c r="E216" s="157"/>
      <c r="F216" s="139"/>
      <c r="G216" s="143"/>
      <c r="H216" s="143"/>
      <c r="I216" s="125"/>
    </row>
    <row r="217" spans="1:9" ht="12.75">
      <c r="A217" s="212"/>
      <c r="B217" s="212"/>
      <c r="C217" s="212"/>
      <c r="D217" s="212"/>
      <c r="E217" s="212"/>
      <c r="F217" s="144"/>
      <c r="G217" s="144"/>
      <c r="H217" s="144"/>
      <c r="I217" s="144"/>
    </row>
    <row r="218" spans="1:9" ht="12.75">
      <c r="A218" s="206"/>
      <c r="B218" s="214"/>
      <c r="C218" s="214"/>
      <c r="D218" s="214"/>
      <c r="E218" s="215"/>
      <c r="F218" s="139"/>
      <c r="G218" s="139"/>
      <c r="H218" s="139"/>
      <c r="I218" s="139"/>
    </row>
    <row r="219" spans="1:9" ht="12.75">
      <c r="A219" s="206"/>
      <c r="B219" s="209"/>
      <c r="C219" s="209"/>
      <c r="D219" s="209"/>
      <c r="E219" s="211"/>
      <c r="F219" s="143"/>
      <c r="G219" s="143"/>
      <c r="H219" s="143"/>
      <c r="I219" s="143"/>
    </row>
    <row r="220" spans="1:9" ht="12.75">
      <c r="A220" s="206"/>
      <c r="B220" s="206"/>
      <c r="C220" s="208"/>
      <c r="D220" s="208"/>
      <c r="E220" s="157"/>
      <c r="F220" s="149"/>
      <c r="G220" s="149"/>
      <c r="H220" s="149"/>
      <c r="I220" s="149"/>
    </row>
    <row r="221" spans="1:9" ht="19.5" customHeight="1">
      <c r="A221" s="206"/>
      <c r="B221" s="206"/>
      <c r="C221" s="208"/>
      <c r="D221" s="208"/>
      <c r="E221" s="157"/>
      <c r="F221" s="149"/>
      <c r="G221" s="149"/>
      <c r="H221" s="149"/>
      <c r="I221" s="149"/>
    </row>
    <row r="222" spans="1:9" ht="14.25" customHeight="1">
      <c r="A222" s="206"/>
      <c r="B222" s="206"/>
      <c r="C222" s="208"/>
      <c r="D222" s="208"/>
      <c r="E222" s="157"/>
      <c r="F222" s="149"/>
      <c r="G222" s="149"/>
      <c r="H222" s="149"/>
      <c r="I222" s="149"/>
    </row>
    <row r="223" spans="1:9" ht="12.75" hidden="1">
      <c r="A223" s="206"/>
      <c r="B223" s="206"/>
      <c r="C223" s="208"/>
      <c r="D223" s="208"/>
      <c r="E223" s="157"/>
      <c r="F223" s="149"/>
      <c r="G223" s="149"/>
      <c r="H223" s="149"/>
      <c r="I223" s="125"/>
    </row>
    <row r="224" spans="1:9" ht="12.75" hidden="1">
      <c r="A224" s="206"/>
      <c r="B224" s="206"/>
      <c r="C224" s="208"/>
      <c r="D224" s="208"/>
      <c r="E224" s="157"/>
      <c r="F224" s="149"/>
      <c r="G224" s="125"/>
      <c r="H224" s="149"/>
      <c r="I224" s="125"/>
    </row>
    <row r="225" spans="1:9" ht="27" customHeight="1">
      <c r="A225" s="206"/>
      <c r="B225" s="206"/>
      <c r="C225" s="208"/>
      <c r="D225" s="208"/>
      <c r="E225" s="157"/>
      <c r="F225" s="149"/>
      <c r="G225" s="149"/>
      <c r="H225" s="149"/>
      <c r="I225" s="149"/>
    </row>
    <row r="226" spans="1:9" ht="12.75">
      <c r="A226" s="206"/>
      <c r="B226" s="214"/>
      <c r="C226" s="214"/>
      <c r="D226" s="214"/>
      <c r="E226" s="215"/>
      <c r="F226" s="151"/>
      <c r="G226" s="151"/>
      <c r="H226" s="151"/>
      <c r="I226" s="151"/>
    </row>
    <row r="227" spans="1:9" ht="18" customHeight="1">
      <c r="A227" s="206"/>
      <c r="B227" s="209"/>
      <c r="C227" s="209"/>
      <c r="D227" s="209"/>
      <c r="E227" s="211"/>
      <c r="F227" s="139"/>
      <c r="G227" s="139"/>
      <c r="H227" s="139"/>
      <c r="I227" s="139"/>
    </row>
    <row r="228" spans="1:9" ht="12.75">
      <c r="A228" s="206"/>
      <c r="B228" s="207"/>
      <c r="C228" s="208"/>
      <c r="D228" s="208"/>
      <c r="E228" s="157"/>
      <c r="F228" s="139"/>
      <c r="G228" s="139"/>
      <c r="H228" s="139"/>
      <c r="I228" s="139"/>
    </row>
    <row r="229" spans="1:9" ht="57.75" customHeight="1">
      <c r="A229" s="206"/>
      <c r="B229" s="207"/>
      <c r="C229" s="208"/>
      <c r="D229" s="208"/>
      <c r="E229" s="157"/>
      <c r="F229" s="139"/>
      <c r="G229" s="139"/>
      <c r="H229" s="139"/>
      <c r="I229" s="139"/>
    </row>
    <row r="230" spans="1:9" ht="12.75">
      <c r="A230" s="206"/>
      <c r="B230" s="207"/>
      <c r="C230" s="208"/>
      <c r="D230" s="208"/>
      <c r="E230" s="157"/>
      <c r="F230" s="139"/>
      <c r="G230" s="139"/>
      <c r="H230" s="139"/>
      <c r="I230" s="139"/>
    </row>
    <row r="231" spans="1:9" ht="12.75">
      <c r="A231" s="212"/>
      <c r="B231" s="212"/>
      <c r="C231" s="212"/>
      <c r="D231" s="212"/>
      <c r="E231" s="212"/>
      <c r="F231" s="145"/>
      <c r="G231" s="145"/>
      <c r="H231" s="145"/>
      <c r="I231" s="145"/>
    </row>
    <row r="232" spans="1:9" ht="17.25" customHeight="1">
      <c r="A232" s="206"/>
      <c r="B232" s="214"/>
      <c r="C232" s="214"/>
      <c r="D232" s="214"/>
      <c r="E232" s="215"/>
      <c r="F232" s="148"/>
      <c r="G232" s="148"/>
      <c r="H232" s="148"/>
      <c r="I232" s="148"/>
    </row>
    <row r="233" spans="1:9" ht="12.75">
      <c r="A233" s="206"/>
      <c r="B233" s="209"/>
      <c r="C233" s="209"/>
      <c r="D233" s="209"/>
      <c r="E233" s="211"/>
      <c r="F233" s="143"/>
      <c r="G233" s="143"/>
      <c r="H233" s="143"/>
      <c r="I233" s="143"/>
    </row>
    <row r="234" spans="1:9" ht="12.75">
      <c r="A234" s="206"/>
      <c r="B234" s="206"/>
      <c r="C234" s="208"/>
      <c r="D234" s="208"/>
      <c r="E234" s="157"/>
      <c r="F234" s="149"/>
      <c r="G234" s="149"/>
      <c r="H234" s="149"/>
      <c r="I234" s="149"/>
    </row>
    <row r="235" spans="1:9" ht="12.75" customHeight="1">
      <c r="A235" s="206"/>
      <c r="B235" s="206"/>
      <c r="C235" s="208"/>
      <c r="D235" s="208"/>
      <c r="E235" s="157"/>
      <c r="F235" s="149"/>
      <c r="G235" s="149"/>
      <c r="H235" s="149"/>
      <c r="I235" s="149"/>
    </row>
    <row r="236" spans="1:9" ht="13.5" customHeight="1">
      <c r="A236" s="206"/>
      <c r="B236" s="206"/>
      <c r="C236" s="208"/>
      <c r="D236" s="208"/>
      <c r="E236" s="157"/>
      <c r="F236" s="149"/>
      <c r="G236" s="149"/>
      <c r="H236" s="149"/>
      <c r="I236" s="149"/>
    </row>
    <row r="237" spans="1:9" ht="12.75" hidden="1">
      <c r="A237" s="206"/>
      <c r="B237" s="206"/>
      <c r="C237" s="208"/>
      <c r="D237" s="208"/>
      <c r="E237" s="157"/>
      <c r="F237" s="149"/>
      <c r="G237" s="149"/>
      <c r="H237" s="149"/>
      <c r="I237" s="125"/>
    </row>
    <row r="238" spans="1:9" ht="12.75" hidden="1">
      <c r="A238" s="206"/>
      <c r="B238" s="206"/>
      <c r="C238" s="208"/>
      <c r="D238" s="208"/>
      <c r="E238" s="157"/>
      <c r="F238" s="149"/>
      <c r="G238" s="125"/>
      <c r="H238" s="149"/>
      <c r="I238" s="125"/>
    </row>
    <row r="239" spans="1:9" ht="24" customHeight="1">
      <c r="A239" s="206"/>
      <c r="B239" s="206"/>
      <c r="C239" s="208"/>
      <c r="D239" s="208"/>
      <c r="E239" s="157"/>
      <c r="F239" s="149"/>
      <c r="G239" s="149"/>
      <c r="H239" s="149"/>
      <c r="I239" s="149"/>
    </row>
    <row r="240" spans="1:9" ht="12.75">
      <c r="A240" s="206"/>
      <c r="B240" s="214"/>
      <c r="C240" s="214"/>
      <c r="D240" s="214"/>
      <c r="E240" s="215"/>
      <c r="F240" s="151"/>
      <c r="G240" s="151"/>
      <c r="H240" s="151"/>
      <c r="I240" s="151"/>
    </row>
    <row r="241" spans="1:9" ht="12.75">
      <c r="A241" s="206"/>
      <c r="B241" s="209"/>
      <c r="C241" s="209"/>
      <c r="D241" s="209"/>
      <c r="E241" s="211"/>
      <c r="F241" s="139"/>
      <c r="G241" s="139"/>
      <c r="H241" s="139"/>
      <c r="I241" s="139"/>
    </row>
    <row r="242" spans="1:9" ht="12.75">
      <c r="A242" s="206"/>
      <c r="B242" s="207"/>
      <c r="C242" s="208"/>
      <c r="D242" s="208"/>
      <c r="E242" s="157"/>
      <c r="F242" s="139"/>
      <c r="G242" s="139"/>
      <c r="H242" s="139"/>
      <c r="I242" s="139"/>
    </row>
    <row r="243" spans="1:9" ht="56.25" customHeight="1">
      <c r="A243" s="206"/>
      <c r="B243" s="207"/>
      <c r="C243" s="208"/>
      <c r="D243" s="208"/>
      <c r="E243" s="157"/>
      <c r="F243" s="139"/>
      <c r="G243" s="139"/>
      <c r="H243" s="139"/>
      <c r="I243" s="139"/>
    </row>
    <row r="244" spans="1:9" ht="12.75">
      <c r="A244" s="206"/>
      <c r="B244" s="207"/>
      <c r="C244" s="208"/>
      <c r="D244" s="208"/>
      <c r="E244" s="157"/>
      <c r="F244" s="139"/>
      <c r="G244" s="139"/>
      <c r="H244" s="139"/>
      <c r="I244" s="139"/>
    </row>
    <row r="245" spans="1:9" ht="12.75">
      <c r="A245" s="212"/>
      <c r="B245" s="212"/>
      <c r="C245" s="212"/>
      <c r="D245" s="212"/>
      <c r="E245" s="212"/>
      <c r="F245" s="145"/>
      <c r="G245" s="145"/>
      <c r="H245" s="145"/>
      <c r="I245" s="145"/>
    </row>
    <row r="246" spans="1:9" ht="12.75">
      <c r="A246" s="206"/>
      <c r="B246" s="214"/>
      <c r="C246" s="214"/>
      <c r="D246" s="214"/>
      <c r="E246" s="215"/>
      <c r="F246" s="152"/>
      <c r="G246" s="152"/>
      <c r="H246" s="152"/>
      <c r="I246" s="152"/>
    </row>
    <row r="247" spans="1:9" ht="12.75" hidden="1">
      <c r="A247" s="206"/>
      <c r="B247" s="208"/>
      <c r="C247" s="208"/>
      <c r="D247" s="208"/>
      <c r="E247" s="157"/>
      <c r="F247" s="149"/>
      <c r="G247" s="149"/>
      <c r="H247" s="149"/>
      <c r="I247" s="125"/>
    </row>
    <row r="248" spans="1:9" ht="12.75" hidden="1">
      <c r="A248" s="206"/>
      <c r="B248" s="208"/>
      <c r="C248" s="208"/>
      <c r="D248" s="208"/>
      <c r="E248" s="157"/>
      <c r="F248" s="149"/>
      <c r="G248" s="149"/>
      <c r="H248" s="149"/>
      <c r="I248" s="125"/>
    </row>
    <row r="249" spans="1:9" ht="12.75" hidden="1">
      <c r="A249" s="206"/>
      <c r="B249" s="208"/>
      <c r="C249" s="208"/>
      <c r="D249" s="208"/>
      <c r="E249" s="157"/>
      <c r="F249" s="149"/>
      <c r="G249" s="149"/>
      <c r="H249" s="149"/>
      <c r="I249" s="125"/>
    </row>
    <row r="250" spans="1:9" ht="12.75" hidden="1">
      <c r="A250" s="206"/>
      <c r="B250" s="208"/>
      <c r="C250" s="208"/>
      <c r="D250" s="208"/>
      <c r="E250" s="157"/>
      <c r="F250" s="149"/>
      <c r="G250" s="149"/>
      <c r="H250" s="149"/>
      <c r="I250" s="125"/>
    </row>
    <row r="251" spans="1:9" ht="12.75" hidden="1">
      <c r="A251" s="206"/>
      <c r="B251" s="208"/>
      <c r="C251" s="208"/>
      <c r="D251" s="208"/>
      <c r="E251" s="157"/>
      <c r="F251" s="149"/>
      <c r="G251" s="149"/>
      <c r="H251" s="149"/>
      <c r="I251" s="125"/>
    </row>
    <row r="252" spans="1:9" ht="12.75" hidden="1">
      <c r="A252" s="206"/>
      <c r="B252" s="208"/>
      <c r="C252" s="208"/>
      <c r="D252" s="208"/>
      <c r="E252" s="157"/>
      <c r="F252" s="149"/>
      <c r="G252" s="149"/>
      <c r="H252" s="149"/>
      <c r="I252" s="125"/>
    </row>
    <row r="253" spans="1:9" ht="12.75" hidden="1">
      <c r="A253" s="206"/>
      <c r="B253" s="208"/>
      <c r="C253" s="208"/>
      <c r="D253" s="208"/>
      <c r="E253" s="157"/>
      <c r="F253" s="149"/>
      <c r="G253" s="125"/>
      <c r="H253" s="149"/>
      <c r="I253" s="125"/>
    </row>
    <row r="254" spans="1:9" ht="12.75" hidden="1">
      <c r="A254" s="206"/>
      <c r="B254" s="208"/>
      <c r="C254" s="208"/>
      <c r="D254" s="208"/>
      <c r="E254" s="157"/>
      <c r="F254" s="149"/>
      <c r="G254" s="125"/>
      <c r="H254" s="149"/>
      <c r="I254" s="125"/>
    </row>
    <row r="255" spans="1:9" ht="12.75" hidden="1">
      <c r="A255" s="206"/>
      <c r="B255" s="208"/>
      <c r="C255" s="208"/>
      <c r="D255" s="208"/>
      <c r="E255" s="157"/>
      <c r="F255" s="149"/>
      <c r="G255" s="125"/>
      <c r="H255" s="149"/>
      <c r="I255" s="125"/>
    </row>
    <row r="256" spans="1:9" ht="12.75">
      <c r="A256" s="206"/>
      <c r="B256" s="209"/>
      <c r="C256" s="208"/>
      <c r="D256" s="208"/>
      <c r="E256" s="211"/>
      <c r="F256" s="149"/>
      <c r="G256" s="149"/>
      <c r="H256" s="149"/>
      <c r="I256" s="149"/>
    </row>
    <row r="257" spans="1:9" ht="12.75">
      <c r="A257" s="206"/>
      <c r="B257" s="209"/>
      <c r="C257" s="208"/>
      <c r="D257" s="208"/>
      <c r="E257" s="157"/>
      <c r="F257" s="149"/>
      <c r="G257" s="149"/>
      <c r="H257" s="149"/>
      <c r="I257" s="149"/>
    </row>
    <row r="258" spans="1:9" ht="12.75">
      <c r="A258" s="206"/>
      <c r="B258" s="209"/>
      <c r="C258" s="208"/>
      <c r="D258" s="208"/>
      <c r="E258" s="157"/>
      <c r="F258" s="149"/>
      <c r="G258" s="149"/>
      <c r="H258" s="149"/>
      <c r="I258" s="149"/>
    </row>
    <row r="259" spans="1:9" ht="12.75">
      <c r="A259" s="206"/>
      <c r="B259" s="209"/>
      <c r="C259" s="208"/>
      <c r="D259" s="208"/>
      <c r="E259" s="157"/>
      <c r="F259" s="149"/>
      <c r="G259" s="125"/>
      <c r="H259" s="149"/>
      <c r="I259" s="125"/>
    </row>
    <row r="260" spans="1:9" ht="12.75">
      <c r="A260" s="206"/>
      <c r="B260" s="209"/>
      <c r="C260" s="208"/>
      <c r="D260" s="208"/>
      <c r="E260" s="157"/>
      <c r="F260" s="149"/>
      <c r="G260" s="125"/>
      <c r="H260" s="149"/>
      <c r="I260" s="125"/>
    </row>
    <row r="261" spans="1:9" ht="12.75">
      <c r="A261" s="206"/>
      <c r="B261" s="209"/>
      <c r="C261" s="208"/>
      <c r="D261" s="208"/>
      <c r="E261" s="157"/>
      <c r="F261" s="149"/>
      <c r="G261" s="149"/>
      <c r="H261" s="149"/>
      <c r="I261" s="149"/>
    </row>
    <row r="262" spans="1:9" ht="12.75">
      <c r="A262" s="206"/>
      <c r="B262" s="209"/>
      <c r="C262" s="208"/>
      <c r="D262" s="208"/>
      <c r="E262" s="157"/>
      <c r="F262" s="149"/>
      <c r="G262" s="125"/>
      <c r="H262" s="149"/>
      <c r="I262" s="125"/>
    </row>
    <row r="263" spans="1:9" ht="12.75">
      <c r="A263" s="139"/>
      <c r="B263" s="141"/>
      <c r="C263" s="28"/>
      <c r="D263" s="28"/>
      <c r="E263" s="140"/>
      <c r="F263" s="149"/>
      <c r="G263" s="125"/>
      <c r="H263" s="149"/>
      <c r="I263" s="125"/>
    </row>
    <row r="264" spans="1:9" ht="12.75">
      <c r="A264" s="139"/>
      <c r="B264" s="141"/>
      <c r="C264" s="28"/>
      <c r="D264" s="28"/>
      <c r="E264" s="140"/>
      <c r="F264" s="149"/>
      <c r="G264" s="149"/>
      <c r="H264" s="149"/>
      <c r="I264" s="149"/>
    </row>
    <row r="265" spans="1:9" ht="12.75">
      <c r="A265" s="139"/>
      <c r="B265" s="141"/>
      <c r="C265" s="28"/>
      <c r="D265" s="28"/>
      <c r="E265" s="140"/>
      <c r="F265" s="149"/>
      <c r="G265" s="125"/>
      <c r="H265" s="149"/>
      <c r="I265" s="125"/>
    </row>
    <row r="266" spans="1:9" ht="0.75" customHeight="1">
      <c r="A266" s="139"/>
      <c r="B266" s="153"/>
      <c r="C266" s="28"/>
      <c r="D266" s="28"/>
      <c r="E266" s="154"/>
      <c r="F266" s="149"/>
      <c r="G266" s="125"/>
      <c r="H266" s="149"/>
      <c r="I266" s="125"/>
    </row>
    <row r="267" spans="1:9" ht="14.25" customHeight="1" hidden="1">
      <c r="A267" s="139"/>
      <c r="B267" s="28"/>
      <c r="C267" s="28"/>
      <c r="D267" s="28"/>
      <c r="E267" s="140"/>
      <c r="F267" s="149"/>
      <c r="G267" s="125"/>
      <c r="H267" s="149"/>
      <c r="I267" s="125"/>
    </row>
    <row r="268" spans="1:9" ht="24.75" customHeight="1" hidden="1">
      <c r="A268" s="139"/>
      <c r="B268" s="28"/>
      <c r="C268" s="28"/>
      <c r="D268" s="28"/>
      <c r="E268" s="140"/>
      <c r="F268" s="149"/>
      <c r="G268" s="125"/>
      <c r="H268" s="149"/>
      <c r="I268" s="125"/>
    </row>
    <row r="269" spans="1:9" ht="29.25" customHeight="1">
      <c r="A269" s="139"/>
      <c r="B269" s="141"/>
      <c r="C269" s="141"/>
      <c r="D269" s="141"/>
      <c r="E269" s="142"/>
      <c r="F269" s="150"/>
      <c r="G269" s="150"/>
      <c r="H269" s="150"/>
      <c r="I269" s="150"/>
    </row>
    <row r="270" spans="1:9" ht="32.25" customHeight="1">
      <c r="A270" s="139"/>
      <c r="B270" s="28"/>
      <c r="C270" s="28"/>
      <c r="D270" s="28"/>
      <c r="E270" s="140"/>
      <c r="F270" s="149"/>
      <c r="G270" s="149"/>
      <c r="H270" s="149"/>
      <c r="I270" s="149"/>
    </row>
    <row r="271" spans="1:9" ht="17.25" customHeight="1">
      <c r="A271" s="139"/>
      <c r="B271" s="28"/>
      <c r="C271" s="28"/>
      <c r="D271" s="28"/>
      <c r="E271" s="140"/>
      <c r="F271" s="149"/>
      <c r="G271" s="149"/>
      <c r="H271" s="149"/>
      <c r="I271" s="149"/>
    </row>
    <row r="272" spans="1:9" ht="12.75">
      <c r="A272" s="139"/>
      <c r="B272" s="28"/>
      <c r="C272" s="28"/>
      <c r="D272" s="28"/>
      <c r="E272" s="140"/>
      <c r="F272" s="149"/>
      <c r="G272" s="149"/>
      <c r="H272" s="149"/>
      <c r="I272" s="125"/>
    </row>
    <row r="273" spans="1:9" ht="19.5" customHeight="1">
      <c r="A273" s="139"/>
      <c r="B273" s="28"/>
      <c r="C273" s="28"/>
      <c r="D273" s="28"/>
      <c r="E273" s="140"/>
      <c r="F273" s="149"/>
      <c r="G273" s="149"/>
      <c r="H273" s="149"/>
      <c r="I273" s="125"/>
    </row>
    <row r="274" spans="1:9" ht="12.75">
      <c r="A274" s="139"/>
      <c r="B274" s="146"/>
      <c r="C274" s="146"/>
      <c r="D274" s="146"/>
      <c r="E274" s="147"/>
      <c r="F274" s="152"/>
      <c r="G274" s="152"/>
      <c r="H274" s="152"/>
      <c r="I274" s="152"/>
    </row>
    <row r="275" spans="1:9" ht="16.5" customHeight="1">
      <c r="A275" s="139"/>
      <c r="B275" s="141"/>
      <c r="C275" s="141"/>
      <c r="D275" s="141"/>
      <c r="E275" s="142"/>
      <c r="F275" s="149"/>
      <c r="G275" s="149"/>
      <c r="H275" s="149"/>
      <c r="I275" s="149"/>
    </row>
    <row r="276" spans="1:9" ht="12.75">
      <c r="A276" s="125"/>
      <c r="B276" s="8"/>
      <c r="C276" s="28"/>
      <c r="D276" s="28"/>
      <c r="E276" s="140"/>
      <c r="F276" s="149"/>
      <c r="G276" s="149"/>
      <c r="H276" s="149"/>
      <c r="I276" s="149"/>
    </row>
    <row r="277" spans="1:9" ht="56.25" customHeight="1">
      <c r="A277" s="125"/>
      <c r="B277" s="8"/>
      <c r="C277" s="28"/>
      <c r="D277" s="28"/>
      <c r="E277" s="140"/>
      <c r="F277" s="149"/>
      <c r="G277" s="149"/>
      <c r="H277" s="149"/>
      <c r="I277" s="149"/>
    </row>
    <row r="278" spans="1:9" ht="12.75">
      <c r="A278" s="125"/>
      <c r="B278" s="8"/>
      <c r="C278" s="28"/>
      <c r="D278" s="28"/>
      <c r="E278" s="140"/>
      <c r="F278" s="149"/>
      <c r="G278" s="125"/>
      <c r="H278" s="149"/>
      <c r="I278" s="125"/>
    </row>
    <row r="279" spans="1:9" ht="12.75">
      <c r="A279" s="155"/>
      <c r="B279" s="155"/>
      <c r="C279" s="155"/>
      <c r="D279" s="155"/>
      <c r="E279" s="155"/>
      <c r="F279" s="156"/>
      <c r="G279" s="156"/>
      <c r="H279" s="156"/>
      <c r="I279" s="156"/>
    </row>
    <row r="280" spans="1:9" ht="15.75" customHeight="1">
      <c r="A280" s="125"/>
      <c r="B280" s="141"/>
      <c r="C280" s="141"/>
      <c r="D280" s="141"/>
      <c r="E280" s="142"/>
      <c r="F280" s="150"/>
      <c r="G280" s="150"/>
      <c r="H280" s="150"/>
      <c r="I280" s="150"/>
    </row>
    <row r="281" spans="1:9" ht="12.75">
      <c r="A281" s="125"/>
      <c r="B281" s="28"/>
      <c r="C281" s="28"/>
      <c r="D281" s="28"/>
      <c r="E281" s="140"/>
      <c r="F281" s="149"/>
      <c r="G281" s="149"/>
      <c r="H281" s="149"/>
      <c r="I281" s="149"/>
    </row>
    <row r="282" spans="1:9" ht="54.75" customHeight="1">
      <c r="A282" s="125"/>
      <c r="B282" s="28"/>
      <c r="C282" s="28"/>
      <c r="D282" s="28"/>
      <c r="E282" s="140"/>
      <c r="F282" s="149"/>
      <c r="G282" s="149"/>
      <c r="H282" s="149"/>
      <c r="I282" s="149"/>
    </row>
    <row r="283" spans="1:9" ht="25.5" customHeight="1">
      <c r="A283" s="125"/>
      <c r="B283" s="28"/>
      <c r="C283" s="28"/>
      <c r="D283" s="28"/>
      <c r="E283" s="157"/>
      <c r="F283" s="149"/>
      <c r="G283" s="149"/>
      <c r="H283" s="149"/>
      <c r="I283" s="149"/>
    </row>
    <row r="284" spans="1:9" ht="15.75" customHeight="1">
      <c r="A284" s="125"/>
      <c r="B284" s="28"/>
      <c r="C284" s="28"/>
      <c r="D284" s="28"/>
      <c r="E284" s="140"/>
      <c r="F284" s="158"/>
      <c r="G284" s="158"/>
      <c r="H284" s="158"/>
      <c r="I284" s="158"/>
    </row>
    <row r="285" spans="1:9" ht="12.75">
      <c r="A285" s="159"/>
      <c r="B285" s="159"/>
      <c r="C285" s="159"/>
      <c r="D285" s="159"/>
      <c r="E285" s="155"/>
      <c r="F285" s="160"/>
      <c r="G285" s="160"/>
      <c r="H285" s="160"/>
      <c r="I285" s="160"/>
    </row>
    <row r="286" spans="1:9" ht="12.75">
      <c r="A286" s="161"/>
      <c r="B286" s="162"/>
      <c r="C286" s="161"/>
      <c r="D286" s="161"/>
      <c r="E286" s="142"/>
      <c r="F286" s="163"/>
      <c r="G286" s="163"/>
      <c r="H286" s="163"/>
      <c r="I286" s="163"/>
    </row>
    <row r="287" spans="1:9" ht="12.75">
      <c r="A287" s="161"/>
      <c r="B287" s="161"/>
      <c r="C287" s="161"/>
      <c r="D287" s="161"/>
      <c r="E287" s="164"/>
      <c r="F287" s="163"/>
      <c r="G287" s="163"/>
      <c r="H287" s="163"/>
      <c r="I287" s="163"/>
    </row>
    <row r="288" spans="1:9" ht="12.75">
      <c r="A288" s="161"/>
      <c r="B288" s="161"/>
      <c r="C288" s="161"/>
      <c r="D288" s="165"/>
      <c r="E288" s="166"/>
      <c r="F288" s="167"/>
      <c r="G288" s="167"/>
      <c r="H288" s="167"/>
      <c r="I288" s="168"/>
    </row>
    <row r="289" spans="1:9" ht="12.75">
      <c r="A289" s="161"/>
      <c r="B289" s="161"/>
      <c r="C289" s="161"/>
      <c r="D289" s="165"/>
      <c r="E289" s="166"/>
      <c r="F289" s="167"/>
      <c r="G289" s="167"/>
      <c r="H289" s="167"/>
      <c r="I289" s="168"/>
    </row>
    <row r="290" spans="1:9" ht="12.75">
      <c r="A290" s="125"/>
      <c r="B290" s="125"/>
      <c r="C290" s="125"/>
      <c r="D290" s="125"/>
      <c r="E290" s="154"/>
      <c r="F290" s="110"/>
      <c r="G290" s="110"/>
      <c r="H290" s="110"/>
      <c r="I290" s="110"/>
    </row>
    <row r="291" spans="1:9" ht="12.75">
      <c r="A291" s="125"/>
      <c r="B291" s="125"/>
      <c r="C291" s="125"/>
      <c r="D291" s="125"/>
      <c r="E291" s="125"/>
      <c r="F291" s="143"/>
      <c r="G291" s="143"/>
      <c r="H291" s="143"/>
      <c r="I291" s="143"/>
    </row>
    <row r="292" spans="1:9" ht="12.75">
      <c r="A292" s="125"/>
      <c r="B292" s="125"/>
      <c r="C292" s="125"/>
      <c r="D292" s="125"/>
      <c r="E292" s="125"/>
      <c r="F292" s="128"/>
      <c r="G292" s="128"/>
      <c r="H292" s="128"/>
      <c r="I292" s="128"/>
    </row>
    <row r="293" spans="1:9" ht="12.75">
      <c r="A293" s="125"/>
      <c r="B293" s="125"/>
      <c r="C293" s="125"/>
      <c r="D293" s="125"/>
      <c r="E293" s="127"/>
      <c r="F293" s="128"/>
      <c r="G293" s="125"/>
      <c r="H293" s="125"/>
      <c r="I293" s="130"/>
    </row>
    <row r="294" spans="1:9" ht="12.75">
      <c r="A294" s="125"/>
      <c r="B294" s="125"/>
      <c r="C294" s="125"/>
      <c r="D294" s="125"/>
      <c r="E294" s="127"/>
      <c r="F294" s="128"/>
      <c r="G294" s="128"/>
      <c r="H294" s="128"/>
      <c r="I294" s="128"/>
    </row>
    <row r="295" spans="1:9" ht="12.75">
      <c r="A295" s="125"/>
      <c r="B295" s="125"/>
      <c r="C295" s="125"/>
      <c r="D295" s="125"/>
      <c r="E295" s="127"/>
      <c r="F295" s="125"/>
      <c r="G295" s="125"/>
      <c r="H295" s="125"/>
      <c r="I295" s="125"/>
    </row>
    <row r="296" spans="1:9" ht="12.75">
      <c r="A296" s="125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5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5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5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5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5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5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5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5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5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5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5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5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5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5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5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5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5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5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5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5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5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5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5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5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5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5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5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5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5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5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5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5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5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5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5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5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5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5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5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5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5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5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5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5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5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5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5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5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5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5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5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5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5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5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5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5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5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5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5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5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5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5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5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5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5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5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5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5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5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5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5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5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5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5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5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5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5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5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5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5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5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5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5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5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5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5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5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5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5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5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5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5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5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5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5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5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5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5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5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5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5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5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5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5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5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5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5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5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5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5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5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5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5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5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5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5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5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5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5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5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5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5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5"/>
      <c r="B419" s="125"/>
      <c r="C419" s="125"/>
      <c r="D419" s="125"/>
      <c r="E419" s="125"/>
      <c r="F419" s="125"/>
      <c r="G419" s="125"/>
      <c r="H419" s="125"/>
      <c r="I419" s="125"/>
    </row>
    <row r="420" spans="1:9" ht="12.75">
      <c r="A420" s="125"/>
      <c r="B420" s="125"/>
      <c r="C420" s="125"/>
      <c r="D420" s="125"/>
      <c r="E420" s="125"/>
      <c r="F420" s="125"/>
      <c r="G420" s="125"/>
      <c r="H420" s="125"/>
      <c r="I420" s="125"/>
    </row>
    <row r="421" spans="1:9" ht="12.75">
      <c r="A421" s="125"/>
      <c r="B421" s="125"/>
      <c r="C421" s="125"/>
      <c r="D421" s="125"/>
      <c r="E421" s="125"/>
      <c r="F421" s="125"/>
      <c r="G421" s="125"/>
      <c r="H421" s="125"/>
      <c r="I421" s="125"/>
    </row>
    <row r="422" spans="1:9" ht="12.75">
      <c r="A422" s="125"/>
      <c r="B422" s="125"/>
      <c r="C422" s="125"/>
      <c r="D422" s="125"/>
      <c r="E422" s="125"/>
      <c r="F422" s="125"/>
      <c r="G422" s="125"/>
      <c r="H422" s="125"/>
      <c r="I422" s="125"/>
    </row>
    <row r="423" spans="1:9" ht="12.75">
      <c r="A423" s="125"/>
      <c r="B423" s="125"/>
      <c r="C423" s="125"/>
      <c r="D423" s="125"/>
      <c r="E423" s="125"/>
      <c r="F423" s="125"/>
      <c r="G423" s="125"/>
      <c r="H423" s="125"/>
      <c r="I423" s="125"/>
    </row>
    <row r="424" spans="1:9" ht="12.75">
      <c r="A424" s="125"/>
      <c r="B424" s="125"/>
      <c r="C424" s="125"/>
      <c r="D424" s="125"/>
      <c r="E424" s="125"/>
      <c r="F424" s="125"/>
      <c r="G424" s="125"/>
      <c r="H424" s="125"/>
      <c r="I424" s="125"/>
    </row>
    <row r="425" spans="1:9" ht="12.75">
      <c r="A425" s="125"/>
      <c r="B425" s="125"/>
      <c r="C425" s="125"/>
      <c r="D425" s="125"/>
      <c r="E425" s="125"/>
      <c r="F425" s="125"/>
      <c r="G425" s="125"/>
      <c r="H425" s="125"/>
      <c r="I425" s="125"/>
    </row>
    <row r="426" spans="1:9" ht="12.75">
      <c r="A426" s="125"/>
      <c r="B426" s="125"/>
      <c r="C426" s="125"/>
      <c r="D426" s="125"/>
      <c r="E426" s="125"/>
      <c r="F426" s="125"/>
      <c r="G426" s="125"/>
      <c r="H426" s="125"/>
      <c r="I426" s="125"/>
    </row>
    <row r="427" spans="1:9" ht="12.75">
      <c r="A427" s="125"/>
      <c r="B427" s="125"/>
      <c r="C427" s="125"/>
      <c r="D427" s="125"/>
      <c r="E427" s="125"/>
      <c r="F427" s="125"/>
      <c r="G427" s="125"/>
      <c r="H427" s="125"/>
      <c r="I427" s="125"/>
    </row>
    <row r="428" spans="1:9" ht="12.75">
      <c r="A428" s="125"/>
      <c r="B428" s="125"/>
      <c r="C428" s="125"/>
      <c r="D428" s="125"/>
      <c r="E428" s="125"/>
      <c r="F428" s="125"/>
      <c r="G428" s="125"/>
      <c r="H428" s="125"/>
      <c r="I428" s="125"/>
    </row>
    <row r="429" spans="1:9" ht="12.75">
      <c r="A429" s="125"/>
      <c r="B429" s="125"/>
      <c r="C429" s="125"/>
      <c r="D429" s="125"/>
      <c r="E429" s="125"/>
      <c r="F429" s="125"/>
      <c r="G429" s="125"/>
      <c r="H429" s="125"/>
      <c r="I429" s="125"/>
    </row>
    <row r="430" spans="1:9" ht="12.75">
      <c r="A430" s="125"/>
      <c r="B430" s="125"/>
      <c r="C430" s="125"/>
      <c r="D430" s="125"/>
      <c r="E430" s="125"/>
      <c r="F430" s="125"/>
      <c r="G430" s="125"/>
      <c r="H430" s="125"/>
      <c r="I430" s="125"/>
    </row>
    <row r="431" spans="1:9" ht="12.75">
      <c r="A431" s="125"/>
      <c r="B431" s="125"/>
      <c r="C431" s="125"/>
      <c r="D431" s="125"/>
      <c r="E431" s="125"/>
      <c r="F431" s="125"/>
      <c r="G431" s="125"/>
      <c r="H431" s="125"/>
      <c r="I431" s="125"/>
    </row>
    <row r="432" spans="1:9" ht="12.75">
      <c r="A432" s="125"/>
      <c r="B432" s="125"/>
      <c r="C432" s="125"/>
      <c r="D432" s="125"/>
      <c r="E432" s="125"/>
      <c r="F432" s="125"/>
      <c r="G432" s="125"/>
      <c r="H432" s="125"/>
      <c r="I432" s="125"/>
    </row>
    <row r="433" spans="1:9" ht="12.75">
      <c r="A433" s="125"/>
      <c r="B433" s="125"/>
      <c r="C433" s="125"/>
      <c r="D433" s="125"/>
      <c r="E433" s="125"/>
      <c r="F433" s="125"/>
      <c r="G433" s="125"/>
      <c r="H433" s="125"/>
      <c r="I433" s="125"/>
    </row>
    <row r="434" spans="1:9" ht="12.75">
      <c r="A434" s="125"/>
      <c r="B434" s="125"/>
      <c r="C434" s="125"/>
      <c r="D434" s="125"/>
      <c r="E434" s="125"/>
      <c r="F434" s="125"/>
      <c r="G434" s="125"/>
      <c r="H434" s="125"/>
      <c r="I434" s="125"/>
    </row>
    <row r="435" spans="1:8" ht="12.75">
      <c r="A435" s="125"/>
      <c r="B435" s="125"/>
      <c r="C435" s="125"/>
      <c r="D435" s="125"/>
      <c r="E435" s="125"/>
      <c r="F435" s="125"/>
      <c r="G435" s="125"/>
      <c r="H435" s="125"/>
    </row>
    <row r="436" spans="1:8" ht="12.75">
      <c r="A436" s="125"/>
      <c r="B436" s="125"/>
      <c r="C436" s="125"/>
      <c r="D436" s="125"/>
      <c r="E436" s="125"/>
      <c r="F436" s="125"/>
      <c r="G436" s="125"/>
      <c r="H436" s="125"/>
    </row>
    <row r="437" spans="1:8" ht="12.75">
      <c r="A437" s="125"/>
      <c r="B437" s="125"/>
      <c r="C437" s="125"/>
      <c r="D437" s="125"/>
      <c r="E437" s="125"/>
      <c r="F437" s="125"/>
      <c r="G437" s="125"/>
      <c r="H437" s="125"/>
    </row>
    <row r="438" spans="1:8" ht="12.75">
      <c r="A438" s="125"/>
      <c r="B438" s="125"/>
      <c r="C438" s="125"/>
      <c r="D438" s="125"/>
      <c r="E438" s="125"/>
      <c r="F438" s="125"/>
      <c r="G438" s="125"/>
      <c r="H438" s="125"/>
    </row>
    <row r="439" spans="1:8" ht="12.75">
      <c r="A439" s="125"/>
      <c r="B439" s="125"/>
      <c r="C439" s="125"/>
      <c r="D439" s="125"/>
      <c r="E439" s="125"/>
      <c r="F439" s="125"/>
      <c r="G439" s="125"/>
      <c r="H439" s="125"/>
    </row>
    <row r="440" spans="1:8" ht="12.75">
      <c r="A440" s="125"/>
      <c r="B440" s="125"/>
      <c r="C440" s="125"/>
      <c r="D440" s="125"/>
      <c r="E440" s="125"/>
      <c r="F440" s="125"/>
      <c r="G440" s="125"/>
      <c r="H440" s="125"/>
    </row>
    <row r="441" spans="1:8" ht="12.75">
      <c r="A441" s="125"/>
      <c r="B441" s="125"/>
      <c r="C441" s="125"/>
      <c r="D441" s="125"/>
      <c r="E441" s="125"/>
      <c r="F441" s="125"/>
      <c r="G441" s="125"/>
      <c r="H441" s="125"/>
    </row>
    <row r="442" spans="1:8" ht="12.75">
      <c r="A442" s="125"/>
      <c r="B442" s="125"/>
      <c r="C442" s="125"/>
      <c r="D442" s="125"/>
      <c r="E442" s="125"/>
      <c r="F442" s="125"/>
      <c r="G442" s="125"/>
      <c r="H442" s="125"/>
    </row>
    <row r="443" spans="1:8" ht="12.75">
      <c r="A443" s="125"/>
      <c r="B443" s="125"/>
      <c r="C443" s="125"/>
      <c r="D443" s="125"/>
      <c r="E443" s="125"/>
      <c r="F443" s="125"/>
      <c r="G443" s="125"/>
      <c r="H443" s="125"/>
    </row>
    <row r="444" spans="1:8" ht="12.75">
      <c r="A444" s="125"/>
      <c r="B444" s="125"/>
      <c r="C444" s="125"/>
      <c r="D444" s="125"/>
      <c r="E444" s="125"/>
      <c r="F444" s="125"/>
      <c r="G444" s="125"/>
      <c r="H444" s="125"/>
    </row>
    <row r="445" spans="1:8" ht="12.75">
      <c r="A445" s="125"/>
      <c r="B445" s="125"/>
      <c r="C445" s="125"/>
      <c r="D445" s="125"/>
      <c r="E445" s="125"/>
      <c r="F445" s="125"/>
      <c r="G445" s="125"/>
      <c r="H445" s="125"/>
    </row>
    <row r="446" spans="1:8" ht="12.75">
      <c r="A446" s="125"/>
      <c r="B446" s="125"/>
      <c r="C446" s="125"/>
      <c r="D446" s="125"/>
      <c r="E446" s="125"/>
      <c r="F446" s="125"/>
      <c r="G446" s="125"/>
      <c r="H446" s="125"/>
    </row>
    <row r="447" spans="1:8" ht="12.75">
      <c r="A447" s="125"/>
      <c r="B447" s="125"/>
      <c r="C447" s="125"/>
      <c r="D447" s="125"/>
      <c r="E447" s="125"/>
      <c r="F447" s="125"/>
      <c r="G447" s="125"/>
      <c r="H447" s="125"/>
    </row>
    <row r="448" spans="1:8" ht="12.75">
      <c r="A448" s="125"/>
      <c r="B448" s="125"/>
      <c r="C448" s="125"/>
      <c r="D448" s="125"/>
      <c r="E448" s="125"/>
      <c r="F448" s="125"/>
      <c r="G448" s="125"/>
      <c r="H448" s="125"/>
    </row>
    <row r="449" spans="1:8" ht="12.75">
      <c r="A449" s="125"/>
      <c r="B449" s="125"/>
      <c r="C449" s="125"/>
      <c r="D449" s="125"/>
      <c r="E449" s="125"/>
      <c r="F449" s="125"/>
      <c r="G449" s="125"/>
      <c r="H449" s="125"/>
    </row>
    <row r="450" spans="1:8" ht="12.75">
      <c r="A450" s="125"/>
      <c r="B450" s="125"/>
      <c r="C450" s="125"/>
      <c r="D450" s="125"/>
      <c r="E450" s="125"/>
      <c r="F450" s="125"/>
      <c r="G450" s="125"/>
      <c r="H450" s="125"/>
    </row>
    <row r="451" spans="1:8" ht="12.75">
      <c r="A451" s="125"/>
      <c r="B451" s="125"/>
      <c r="C451" s="125"/>
      <c r="D451" s="125"/>
      <c r="E451" s="125"/>
      <c r="F451" s="125"/>
      <c r="G451" s="125"/>
      <c r="H451" s="125"/>
    </row>
    <row r="452" spans="1:8" ht="12.75">
      <c r="A452" s="125"/>
      <c r="B452" s="125"/>
      <c r="C452" s="125"/>
      <c r="D452" s="125"/>
      <c r="E452" s="125"/>
      <c r="F452" s="125"/>
      <c r="G452" s="125"/>
      <c r="H452" s="125"/>
    </row>
    <row r="453" spans="1:8" ht="12.75">
      <c r="A453" s="125"/>
      <c r="B453" s="125"/>
      <c r="C453" s="125"/>
      <c r="D453" s="125"/>
      <c r="E453" s="125"/>
      <c r="F453" s="125"/>
      <c r="G453" s="125"/>
      <c r="H453" s="125"/>
    </row>
    <row r="454" spans="1:8" ht="12.75">
      <c r="A454" s="125"/>
      <c r="B454" s="125"/>
      <c r="C454" s="125"/>
      <c r="D454" s="125"/>
      <c r="E454" s="125"/>
      <c r="F454" s="125"/>
      <c r="G454" s="125"/>
      <c r="H454" s="125"/>
    </row>
    <row r="455" spans="1:8" ht="12.75">
      <c r="A455" s="125"/>
      <c r="B455" s="125"/>
      <c r="C455" s="125"/>
      <c r="D455" s="125"/>
      <c r="E455" s="125"/>
      <c r="F455" s="125"/>
      <c r="G455" s="125"/>
      <c r="H455" s="125"/>
    </row>
    <row r="456" spans="1:8" ht="12.75">
      <c r="A456" s="125"/>
      <c r="B456" s="125"/>
      <c r="C456" s="125"/>
      <c r="D456" s="125"/>
      <c r="E456" s="125"/>
      <c r="F456" s="125"/>
      <c r="G456" s="125"/>
      <c r="H456" s="125"/>
    </row>
    <row r="457" spans="1:8" ht="12.75">
      <c r="A457" s="125"/>
      <c r="B457" s="125"/>
      <c r="C457" s="125"/>
      <c r="D457" s="125"/>
      <c r="E457" s="125"/>
      <c r="F457" s="125"/>
      <c r="G457" s="125"/>
      <c r="H457" s="125"/>
    </row>
    <row r="458" spans="1:8" ht="12.75">
      <c r="A458" s="125"/>
      <c r="B458" s="125"/>
      <c r="C458" s="125"/>
      <c r="D458" s="125"/>
      <c r="E458" s="125"/>
      <c r="F458" s="125"/>
      <c r="G458" s="125"/>
      <c r="H458" s="125"/>
    </row>
    <row r="459" spans="1:8" ht="12.75">
      <c r="A459" s="125"/>
      <c r="B459" s="125"/>
      <c r="C459" s="125"/>
      <c r="D459" s="125"/>
      <c r="E459" s="125"/>
      <c r="F459" s="125"/>
      <c r="G459" s="125"/>
      <c r="H459" s="125"/>
    </row>
    <row r="460" spans="1:8" ht="12.75">
      <c r="A460" s="125"/>
      <c r="B460" s="125"/>
      <c r="C460" s="125"/>
      <c r="D460" s="125"/>
      <c r="E460" s="125"/>
      <c r="F460" s="125"/>
      <c r="G460" s="125"/>
      <c r="H460" s="125"/>
    </row>
    <row r="461" spans="1:8" ht="12.75">
      <c r="A461" s="125"/>
      <c r="B461" s="125"/>
      <c r="C461" s="125"/>
      <c r="D461" s="125"/>
      <c r="E461" s="125"/>
      <c r="F461" s="125"/>
      <c r="G461" s="125"/>
      <c r="H461" s="125"/>
    </row>
  </sheetData>
  <mergeCells count="22">
    <mergeCell ref="E40:E41"/>
    <mergeCell ref="E28:E29"/>
    <mergeCell ref="A17:A22"/>
    <mergeCell ref="A28:A29"/>
    <mergeCell ref="A40:A41"/>
    <mergeCell ref="B40:B41"/>
    <mergeCell ref="C40:C41"/>
    <mergeCell ref="D40:D41"/>
    <mergeCell ref="B17:B22"/>
    <mergeCell ref="C17:C22"/>
    <mergeCell ref="B28:B29"/>
    <mergeCell ref="C28:C29"/>
    <mergeCell ref="D28:D29"/>
    <mergeCell ref="B13:B16"/>
    <mergeCell ref="C13:C16"/>
    <mergeCell ref="A6:D6"/>
    <mergeCell ref="A8:B8"/>
    <mergeCell ref="A13:A16"/>
    <mergeCell ref="E1:F1"/>
    <mergeCell ref="E2:F2"/>
    <mergeCell ref="E3:F3"/>
    <mergeCell ref="B4:F4"/>
  </mergeCells>
  <printOptions/>
  <pageMargins left="0.75" right="0.1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2016-04-15T08:57:00Z</cp:lastPrinted>
  <dcterms:created xsi:type="dcterms:W3CDTF">2007-10-15T05:24:48Z</dcterms:created>
  <dcterms:modified xsi:type="dcterms:W3CDTF">2016-04-15T08:57:05Z</dcterms:modified>
  <cp:category/>
  <cp:version/>
  <cp:contentType/>
  <cp:contentStatus/>
</cp:coreProperties>
</file>