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<sst xmlns="http://schemas.openxmlformats.org/spreadsheetml/2006/main" count="87" uniqueCount="84">
  <si>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1. ДОХОДЫ БЮДЖЕТА</t>
  </si>
  <si>
    <t>Код бюджетной классификации</t>
  </si>
  <si>
    <t>Наименование показателя</t>
  </si>
  <si>
    <t>НАЛОГОВЫЕ ДОХОДЫ</t>
  </si>
  <si>
    <t>1 01 02000 01 0000 110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</si>
  <si>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</si>
  <si>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</si>
  <si>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</si>
  <si>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</si>
  <si>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1 06 06023 10 0000 110</t>
  </si>
  <si>
    <t>Земельный налог, взимаемый по ставкам, установленным в соответствии с подпунктом 1 пункта 394 Налогового кодекса РФ и применяемым к объектам налогооложения, расположенным в границах поселения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</si>
  <si>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налогооложения, расположенным в границах поселения</t>
  </si>
  <si>
    <t>1 09 04050 10 0000 110</t>
  </si>
  <si>
    <t>Земельный налог по обязательствам, возникшим до 1 января 2006 года, мобилизир.на территории поселений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</si>
  <si>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</si>
  <si>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</si>
  <si>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НЕНАЛОГОВЫЕ ДОХОДЫ</t>
  </si>
  <si>
    <t>1 11 05035 10 0000 120</t>
  </si>
  <si>
    <t>1 08 07175 01 1000 110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</si>
  <si>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</si>
  <si>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1 14 00000 00 0000 000</t>
  </si>
  <si>
    <t>ДОХОДЫ ОТ ПРОДАЖИ МАТЕРИАЛЬНЫХ И НЕМАТЕРИАЛЬНЫХ АКТИВОВ</t>
  </si>
  <si>
    <t xml:space="preserve">1 14 06014 10 0000 430 </t>
  </si>
  <si>
    <t>Доходы от продажи земельных участков, государственна собственность на которые не разграничена и которые расположены в границах поселений</t>
  </si>
  <si>
    <t>1 17 00000 00 0000 180</t>
  </si>
  <si>
    <t>Прочие неналоговые доходы</t>
  </si>
  <si>
    <t>1 17 01050 10 0000 180</t>
  </si>
  <si>
    <t>Невыясненные поступления</t>
  </si>
  <si>
    <t>1 17 05050 10 0000 180</t>
  </si>
  <si>
    <t>2 02 00000 00 0000 000</t>
  </si>
  <si>
    <t>БЕЗВОЗМЕЗДНЫЕ ПОСТУПЛЕНИЯ</t>
  </si>
  <si>
    <t>Доходы (без учета безвозмездных поступлений)</t>
  </si>
  <si>
    <t>Всего доходов</t>
  </si>
  <si>
    <t>2. РАСХОДЫ БЮДЖЕТА</t>
  </si>
  <si>
    <t>Бюджетная классификация</t>
  </si>
  <si>
    <t>Наименование расходов</t>
  </si>
  <si>
    <t>Общегосударственные вопросы</t>
  </si>
  <si>
    <t>Национальная оборона</t>
  </si>
  <si>
    <t>0100</t>
  </si>
  <si>
    <t>0200</t>
  </si>
  <si>
    <t>0300</t>
  </si>
  <si>
    <t>Пожарная безопасность</t>
  </si>
  <si>
    <t>0500</t>
  </si>
  <si>
    <t>Жилищно - коммунальное хозяйство</t>
  </si>
  <si>
    <t>0800</t>
  </si>
  <si>
    <t>Культура</t>
  </si>
  <si>
    <t>1000</t>
  </si>
  <si>
    <t>Всего расходов:</t>
  </si>
  <si>
    <t>% исполнения к году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</si>
  <si>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</si>
  <si>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</si>
  <si>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</si>
  <si>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</si>
  <si>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св.100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</si>
  <si>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</si>
  <si>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</si>
  <si>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Социальная политика</t>
  </si>
  <si>
    <t>1100</t>
  </si>
  <si>
    <t>Физическая культура и спорт</t>
  </si>
  <si>
    <t>2 19 05000 10 0000 151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</si>
  <si>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</si>
  <si>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</si>
  <si>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1 12 00000 00 0000 000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</si>
  <si>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</si>
  <si>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</si>
  <si>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</si>
  <si>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</si>
  <si>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 автономных учреждений)</t>
  </si>
  <si>
    <t>0400</t>
  </si>
  <si>
    <t>Национальная экономика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</si>
  <si>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</si>
  <si>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</si>
  <si>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№1 к Постановлению главы администрации от    15.04.2013 г. №32</t>
  </si>
  <si>
    <t>План на 2013 год</t>
  </si>
  <si>
    <t>План на 3 месяца 2013 года</t>
  </si>
  <si>
    <t>Кассовое исполнение за 3 месяца 2013 года</t>
  </si>
  <si>
    <t>% исполнения к 3 месяцам 2013 года</t>
  </si>
  <si>
    <t>Дефицит "-", профицит "+"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</si>
  <si>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</si>
  <si>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</si>
  <si>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Приложение №2 к Постановлению главы администрации от     15.04.2013 г. №32</t>
  </si>
  <si>
    <t>План на  2013 год</t>
  </si>
  <si>
    <t>План на 3 месяца  2013 года</t>
  </si>
  <si>
    <t>Кассовое исполнение за 3 месяца  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</si>
</sst>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12"/>
      <name val="Palatino Linotype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30">
      <selection activeCell="L32" sqref="L32"/>
    </sheetView>
  </sheetViews>
  <sheetFormatPr defaultColWidth="9.140625" defaultRowHeight="12.75"/>
  <cols>
    <col min="1" max="1" width="6.8515625" style="0" customWidth="1"/>
    <col min="3" max="3" width="11.57421875" style="0" customWidth="1"/>
    <col min="6" max="6" width="30.421875" style="0" customWidth="1"/>
    <col min="7" max="8" width="11.8515625" style="0" customWidth="1"/>
    <col min="9" max="10" width="11.140625" style="0" customWidth="1"/>
  </cols>
  <sheetData>
    <row r="1" spans="7:11" ht="30.75" customHeight="1">
      <c r="G1" s="78" t="s">
        <v>72</v>
      </c>
      <c r="H1" s="78"/>
      <c r="I1" s="78"/>
      <c r="J1" s="78"/>
      <c r="K1" s="79"/>
    </row>
    <row r="2" spans="1:11" ht="12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9:11" ht="12.75">
      <c r="I5" s="73"/>
      <c r="J5" s="73"/>
      <c r="K5" s="74"/>
    </row>
    <row r="6" spans="1:11" ht="72.75" customHeight="1">
      <c r="A6" s="71" t="s">
        <v>1</v>
      </c>
      <c r="B6" s="72"/>
      <c r="C6" s="61"/>
      <c r="D6" s="71" t="s">
        <v>2</v>
      </c>
      <c r="E6" s="72"/>
      <c r="F6" s="61"/>
      <c r="G6" s="1" t="s">
        <v>73</v>
      </c>
      <c r="H6" s="1" t="s">
        <v>74</v>
      </c>
      <c r="I6" s="1" t="s">
        <v>75</v>
      </c>
      <c r="J6" s="1" t="s">
        <v>76</v>
      </c>
      <c r="K6" s="18" t="s">
        <v>48</v>
      </c>
    </row>
    <row r="7" spans="1:11" ht="19.5" customHeight="1">
      <c r="A7" s="2"/>
      <c r="B7" s="64"/>
      <c r="C7" s="65"/>
      <c r="D7" s="66" t="s">
        <v>3</v>
      </c>
      <c r="E7" s="67"/>
      <c r="F7" s="68"/>
      <c r="G7" s="7">
        <f>G8+G9+G10+G11+G14+G15+G16+G12+G13</f>
        <v>747500</v>
      </c>
      <c r="H7" s="7">
        <f>H8+H9+H10+H11+H14+H15+H16+H12+H13</f>
        <v>123400</v>
      </c>
      <c r="I7" s="7">
        <f>I8+I9+I10+I11+I14+I15+I16+I12+I13</f>
        <v>125197</v>
      </c>
      <c r="J7" s="7">
        <f>I7/H7*100</f>
        <v>101.45623987034035</v>
      </c>
      <c r="K7" s="11">
        <f aca="true" t="shared" si="0" ref="K7:K13">I7/G7*100</f>
        <v>16.74876254180602</v>
      </c>
    </row>
    <row r="8" spans="1:11" ht="32.25" customHeight="1">
      <c r="A8" s="4">
        <v>182</v>
      </c>
      <c r="B8" s="30" t="s">
        <v>4</v>
      </c>
      <c r="C8" s="69"/>
      <c r="D8" s="32" t="s">
        <v>5</v>
      </c>
      <c r="E8" s="53"/>
      <c r="F8" s="54"/>
      <c r="G8" s="9">
        <v>450000</v>
      </c>
      <c r="H8" s="9">
        <v>88000</v>
      </c>
      <c r="I8" s="9">
        <v>88677</v>
      </c>
      <c r="J8" s="28">
        <f>I8/H8*100</f>
        <v>100.76931818181818</v>
      </c>
      <c r="K8" s="13">
        <f t="shared" si="0"/>
        <v>19.706000000000003</v>
      </c>
    </row>
    <row r="9" spans="1:11" ht="60.75" customHeight="1">
      <c r="A9" s="4">
        <v>182</v>
      </c>
      <c r="B9" s="30" t="s">
        <v>6</v>
      </c>
      <c r="C9" s="69"/>
      <c r="D9" s="32" t="s">
        <v>7</v>
      </c>
      <c r="E9" s="53"/>
      <c r="F9" s="54"/>
      <c r="G9" s="9">
        <v>22000</v>
      </c>
      <c r="H9" s="9">
        <v>600</v>
      </c>
      <c r="I9" s="9">
        <v>698</v>
      </c>
      <c r="J9" s="28">
        <f>I9/H9*100</f>
        <v>116.33333333333333</v>
      </c>
      <c r="K9" s="13">
        <f t="shared" si="0"/>
        <v>3.172727272727273</v>
      </c>
    </row>
    <row r="10" spans="1:11" ht="78" customHeight="1">
      <c r="A10" s="4">
        <v>182</v>
      </c>
      <c r="B10" s="30" t="s">
        <v>8</v>
      </c>
      <c r="C10" s="69"/>
      <c r="D10" s="32" t="s">
        <v>10</v>
      </c>
      <c r="E10" s="53"/>
      <c r="F10" s="54"/>
      <c r="G10" s="9">
        <v>6000</v>
      </c>
      <c r="H10" s="9">
        <v>500</v>
      </c>
      <c r="I10" s="9">
        <v>573</v>
      </c>
      <c r="J10" s="28">
        <f>I10/H10*100</f>
        <v>114.6</v>
      </c>
      <c r="K10" s="13">
        <f t="shared" si="0"/>
        <v>9.55</v>
      </c>
    </row>
    <row r="11" spans="1:11" ht="78.75" customHeight="1">
      <c r="A11" s="4">
        <v>182</v>
      </c>
      <c r="B11" s="30" t="s">
        <v>9</v>
      </c>
      <c r="C11" s="69"/>
      <c r="D11" s="32" t="s">
        <v>11</v>
      </c>
      <c r="E11" s="53"/>
      <c r="F11" s="54"/>
      <c r="G11" s="9">
        <v>9500</v>
      </c>
      <c r="H11" s="9">
        <v>3700</v>
      </c>
      <c r="I11" s="9">
        <v>3780</v>
      </c>
      <c r="J11" s="28" t="s">
        <v>53</v>
      </c>
      <c r="K11" s="13">
        <f t="shared" si="0"/>
        <v>39.78947368421053</v>
      </c>
    </row>
    <row r="12" spans="1:11" ht="33" customHeight="1">
      <c r="A12" s="4">
        <v>182</v>
      </c>
      <c r="B12" s="30" t="s">
        <v>49</v>
      </c>
      <c r="C12" s="61"/>
      <c r="D12" s="75" t="s">
        <v>50</v>
      </c>
      <c r="E12" s="76"/>
      <c r="F12" s="77"/>
      <c r="G12" s="9">
        <v>45000</v>
      </c>
      <c r="H12" s="9">
        <v>10600</v>
      </c>
      <c r="I12" s="9">
        <v>10635</v>
      </c>
      <c r="J12" s="28">
        <f>I12/H12*100</f>
        <v>100.33018867924528</v>
      </c>
      <c r="K12" s="13">
        <f t="shared" si="0"/>
        <v>23.633333333333333</v>
      </c>
    </row>
    <row r="13" spans="1:11" ht="33" customHeight="1">
      <c r="A13" s="4">
        <v>182</v>
      </c>
      <c r="B13" s="30" t="s">
        <v>51</v>
      </c>
      <c r="C13" s="61"/>
      <c r="D13" s="75" t="s">
        <v>52</v>
      </c>
      <c r="E13" s="76"/>
      <c r="F13" s="77"/>
      <c r="G13" s="21">
        <v>200000</v>
      </c>
      <c r="H13" s="21">
        <v>16000</v>
      </c>
      <c r="I13" s="21">
        <v>16534</v>
      </c>
      <c r="J13" s="28">
        <f>I13/H13*100</f>
        <v>103.33749999999999</v>
      </c>
      <c r="K13" s="13">
        <f t="shared" si="0"/>
        <v>8.267</v>
      </c>
    </row>
    <row r="14" spans="1:11" ht="44.25" customHeight="1">
      <c r="A14" s="4">
        <v>182</v>
      </c>
      <c r="B14" s="30" t="s">
        <v>12</v>
      </c>
      <c r="C14" s="69"/>
      <c r="D14" s="32" t="s">
        <v>13</v>
      </c>
      <c r="E14" s="53"/>
      <c r="F14" s="54"/>
      <c r="G14" s="3">
        <v>0</v>
      </c>
      <c r="H14" s="3">
        <v>0</v>
      </c>
      <c r="I14" s="3">
        <v>0</v>
      </c>
      <c r="J14" s="28">
        <v>0</v>
      </c>
      <c r="K14" s="3">
        <v>0</v>
      </c>
    </row>
    <row r="15" spans="1:11" ht="62.25" customHeight="1">
      <c r="A15" s="4">
        <v>707</v>
      </c>
      <c r="B15" s="30" t="s">
        <v>14</v>
      </c>
      <c r="C15" s="69"/>
      <c r="D15" s="32" t="s">
        <v>15</v>
      </c>
      <c r="E15" s="53"/>
      <c r="F15" s="54"/>
      <c r="G15" s="9">
        <v>15000</v>
      </c>
      <c r="H15" s="9">
        <v>4000</v>
      </c>
      <c r="I15" s="9">
        <v>4300</v>
      </c>
      <c r="J15" s="28">
        <f>I15/H15*100</f>
        <v>107.5</v>
      </c>
      <c r="K15" s="13">
        <f>I15/G15*100</f>
        <v>28.666666666666668</v>
      </c>
    </row>
    <row r="16" spans="1:11" ht="92.25" customHeight="1" hidden="1">
      <c r="A16" s="4">
        <v>707</v>
      </c>
      <c r="B16" s="30" t="s">
        <v>18</v>
      </c>
      <c r="C16" s="69"/>
      <c r="D16" s="32" t="s">
        <v>19</v>
      </c>
      <c r="E16" s="53"/>
      <c r="F16" s="54"/>
      <c r="G16" s="3">
        <v>0</v>
      </c>
      <c r="H16" s="3">
        <v>0</v>
      </c>
      <c r="I16" s="9">
        <v>0</v>
      </c>
      <c r="J16" s="28">
        <v>0</v>
      </c>
      <c r="K16" s="13">
        <v>0</v>
      </c>
    </row>
    <row r="17" spans="1:11" ht="19.5" customHeight="1">
      <c r="A17" s="4"/>
      <c r="B17" s="30"/>
      <c r="C17" s="69"/>
      <c r="D17" s="42" t="s">
        <v>16</v>
      </c>
      <c r="E17" s="43"/>
      <c r="F17" s="44"/>
      <c r="G17" s="24">
        <f>G18+G19+G20+G22+G26+G27</f>
        <v>19400</v>
      </c>
      <c r="H17" s="24">
        <f>H18+H19+H20+H22+H26+H27</f>
        <v>3200</v>
      </c>
      <c r="I17" s="24">
        <f>I18+I19+I20+I22+I26+I27</f>
        <v>24339</v>
      </c>
      <c r="J17" s="7">
        <f>I17/H17*100</f>
        <v>760.59375</v>
      </c>
      <c r="K17" s="23">
        <f>I17/G17*100</f>
        <v>125.45876288659794</v>
      </c>
    </row>
    <row r="18" spans="1:11" ht="105" customHeight="1">
      <c r="A18" s="4">
        <v>707</v>
      </c>
      <c r="B18" s="30" t="s">
        <v>66</v>
      </c>
      <c r="C18" s="69"/>
      <c r="D18" s="32" t="s">
        <v>54</v>
      </c>
      <c r="E18" s="53"/>
      <c r="F18" s="54"/>
      <c r="G18" s="9">
        <v>11300</v>
      </c>
      <c r="H18" s="9">
        <v>1900</v>
      </c>
      <c r="I18" s="9">
        <v>1989</v>
      </c>
      <c r="J18" s="28">
        <v>0</v>
      </c>
      <c r="K18" s="20">
        <f>I18/G18*100</f>
        <v>17.601769911504427</v>
      </c>
    </row>
    <row r="19" spans="1:11" ht="82.5" customHeight="1">
      <c r="A19" s="4">
        <v>707</v>
      </c>
      <c r="B19" s="30" t="s">
        <v>17</v>
      </c>
      <c r="C19" s="69"/>
      <c r="D19" s="32" t="s">
        <v>67</v>
      </c>
      <c r="E19" s="53"/>
      <c r="F19" s="54"/>
      <c r="G19" s="9">
        <v>8100</v>
      </c>
      <c r="H19" s="9">
        <v>1300</v>
      </c>
      <c r="I19" s="9">
        <v>1350</v>
      </c>
      <c r="J19" s="28">
        <f>I19/H19*100</f>
        <v>103.84615384615385</v>
      </c>
      <c r="K19" s="20">
        <f>I19/G19*100</f>
        <v>16.666666666666664</v>
      </c>
    </row>
    <row r="20" spans="1:11" ht="53.25" customHeight="1" hidden="1">
      <c r="A20" s="6">
        <v>707</v>
      </c>
      <c r="B20" s="45" t="s">
        <v>62</v>
      </c>
      <c r="C20" s="46"/>
      <c r="D20" s="47" t="s">
        <v>63</v>
      </c>
      <c r="E20" s="48"/>
      <c r="F20" s="49"/>
      <c r="G20" s="26">
        <f>G21</f>
        <v>0</v>
      </c>
      <c r="H20" s="26"/>
      <c r="I20" s="26">
        <f>I21</f>
        <v>0</v>
      </c>
      <c r="J20" s="28" t="e">
        <f aca="true" t="shared" si="1" ref="J20:J33">I20/H20*100</f>
        <v>#DIV/0!</v>
      </c>
      <c r="K20" s="27" t="e">
        <f>G20/I20*100</f>
        <v>#DIV/0!</v>
      </c>
    </row>
    <row r="21" spans="1:11" ht="16.5" customHeight="1" hidden="1">
      <c r="A21" s="4">
        <v>707</v>
      </c>
      <c r="B21" s="30" t="s">
        <v>64</v>
      </c>
      <c r="C21" s="50"/>
      <c r="D21" s="32" t="s">
        <v>65</v>
      </c>
      <c r="E21" s="51"/>
      <c r="F21" s="52"/>
      <c r="G21" s="9">
        <v>0</v>
      </c>
      <c r="H21" s="9">
        <v>0</v>
      </c>
      <c r="I21" s="9">
        <v>0</v>
      </c>
      <c r="J21" s="28" t="e">
        <f t="shared" si="1"/>
        <v>#DIV/0!</v>
      </c>
      <c r="K21" s="13" t="e">
        <f>G21/I21*100</f>
        <v>#DIV/0!</v>
      </c>
    </row>
    <row r="22" spans="1:11" ht="24.75" customHeight="1">
      <c r="A22" s="6">
        <v>707</v>
      </c>
      <c r="B22" s="45" t="s">
        <v>20</v>
      </c>
      <c r="C22" s="55"/>
      <c r="D22" s="47" t="s">
        <v>21</v>
      </c>
      <c r="E22" s="56"/>
      <c r="F22" s="57"/>
      <c r="G22" s="12">
        <f>G23+G24+G25</f>
        <v>0</v>
      </c>
      <c r="H22" s="12">
        <f>H23+H24+H25</f>
        <v>0</v>
      </c>
      <c r="I22" s="12">
        <f>I23+I24+I25</f>
        <v>1000</v>
      </c>
      <c r="J22" s="7">
        <v>0</v>
      </c>
      <c r="K22" s="11">
        <v>0</v>
      </c>
    </row>
    <row r="23" spans="1:11" ht="116.25" customHeight="1">
      <c r="A23" s="19">
        <v>707</v>
      </c>
      <c r="B23" s="30" t="s">
        <v>78</v>
      </c>
      <c r="C23" s="50"/>
      <c r="D23" s="58" t="s">
        <v>79</v>
      </c>
      <c r="E23" s="59"/>
      <c r="F23" s="60"/>
      <c r="G23" s="9">
        <v>0</v>
      </c>
      <c r="H23" s="9">
        <v>0</v>
      </c>
      <c r="I23" s="9">
        <v>1000</v>
      </c>
      <c r="J23" s="28">
        <v>0</v>
      </c>
      <c r="K23" s="22">
        <v>0</v>
      </c>
    </row>
    <row r="24" spans="1:11" ht="15.75" hidden="1">
      <c r="A24" s="4">
        <v>707</v>
      </c>
      <c r="B24" s="30" t="s">
        <v>22</v>
      </c>
      <c r="C24" s="69"/>
      <c r="D24" s="32" t="s">
        <v>23</v>
      </c>
      <c r="E24" s="53"/>
      <c r="F24" s="54"/>
      <c r="G24" s="3">
        <v>0</v>
      </c>
      <c r="H24" s="3"/>
      <c r="I24" s="3">
        <v>0</v>
      </c>
      <c r="J24" s="28" t="e">
        <f t="shared" si="1"/>
        <v>#DIV/0!</v>
      </c>
      <c r="K24" s="22">
        <v>0</v>
      </c>
    </row>
    <row r="25" spans="1:11" ht="15.75" hidden="1">
      <c r="A25" s="4">
        <v>707</v>
      </c>
      <c r="B25" s="30" t="s">
        <v>60</v>
      </c>
      <c r="C25" s="61"/>
      <c r="D25" s="32" t="s">
        <v>61</v>
      </c>
      <c r="E25" s="62"/>
      <c r="F25" s="63"/>
      <c r="G25" s="9">
        <v>0</v>
      </c>
      <c r="H25" s="9"/>
      <c r="I25" s="9">
        <v>0</v>
      </c>
      <c r="J25" s="28" t="e">
        <f t="shared" si="1"/>
        <v>#DIV/0!</v>
      </c>
      <c r="K25" s="20" t="e">
        <f>I25/G25*100</f>
        <v>#DIV/0!</v>
      </c>
    </row>
    <row r="26" spans="1:11" ht="15.75">
      <c r="A26" s="5">
        <v>707</v>
      </c>
      <c r="B26" s="40" t="s">
        <v>24</v>
      </c>
      <c r="C26" s="41"/>
      <c r="D26" s="42" t="s">
        <v>25</v>
      </c>
      <c r="E26" s="43"/>
      <c r="F26" s="44"/>
      <c r="G26" s="11">
        <f>G28+G29</f>
        <v>0</v>
      </c>
      <c r="H26" s="11">
        <f>H28+H29</f>
        <v>0</v>
      </c>
      <c r="I26" s="12">
        <v>20000</v>
      </c>
      <c r="J26" s="7">
        <v>0</v>
      </c>
      <c r="K26" s="8">
        <v>0</v>
      </c>
    </row>
    <row r="27" spans="1:11" ht="128.25" customHeight="1">
      <c r="A27" s="4">
        <v>707</v>
      </c>
      <c r="B27" s="30" t="s">
        <v>70</v>
      </c>
      <c r="C27" s="31"/>
      <c r="D27" s="32" t="s">
        <v>71</v>
      </c>
      <c r="E27" s="33"/>
      <c r="F27" s="34"/>
      <c r="G27" s="13">
        <v>0</v>
      </c>
      <c r="H27" s="13">
        <v>0</v>
      </c>
      <c r="I27" s="9">
        <v>0</v>
      </c>
      <c r="J27" s="28"/>
      <c r="K27" s="3"/>
    </row>
    <row r="28" spans="1:11" ht="15.75" customHeight="1" hidden="1">
      <c r="A28" s="4">
        <v>707</v>
      </c>
      <c r="B28" s="30" t="s">
        <v>26</v>
      </c>
      <c r="C28" s="69"/>
      <c r="D28" s="32" t="s">
        <v>27</v>
      </c>
      <c r="E28" s="53"/>
      <c r="F28" s="54"/>
      <c r="G28" s="11">
        <v>0</v>
      </c>
      <c r="H28" s="3"/>
      <c r="I28" s="3">
        <v>0</v>
      </c>
      <c r="J28" s="28" t="e">
        <f t="shared" si="1"/>
        <v>#DIV/0!</v>
      </c>
      <c r="K28" s="3">
        <v>0</v>
      </c>
    </row>
    <row r="29" spans="1:11" ht="15" customHeight="1" hidden="1">
      <c r="A29" s="4">
        <v>707</v>
      </c>
      <c r="B29" s="30" t="s">
        <v>28</v>
      </c>
      <c r="C29" s="69"/>
      <c r="D29" s="32" t="s">
        <v>25</v>
      </c>
      <c r="E29" s="53"/>
      <c r="F29" s="54"/>
      <c r="G29" s="11">
        <v>0</v>
      </c>
      <c r="H29" s="3"/>
      <c r="I29" s="9">
        <v>0</v>
      </c>
      <c r="J29" s="28" t="e">
        <f t="shared" si="1"/>
        <v>#DIV/0!</v>
      </c>
      <c r="K29" s="3">
        <v>0</v>
      </c>
    </row>
    <row r="30" spans="1:11" ht="60" customHeight="1">
      <c r="A30" s="5">
        <v>707</v>
      </c>
      <c r="B30" s="40" t="s">
        <v>59</v>
      </c>
      <c r="C30" s="46"/>
      <c r="D30" s="42" t="s">
        <v>55</v>
      </c>
      <c r="E30" s="48"/>
      <c r="F30" s="49"/>
      <c r="G30" s="11">
        <v>0</v>
      </c>
      <c r="H30" s="11">
        <v>0</v>
      </c>
      <c r="I30" s="12">
        <v>-90525</v>
      </c>
      <c r="J30" s="7">
        <v>0</v>
      </c>
      <c r="K30" s="8">
        <v>0</v>
      </c>
    </row>
    <row r="31" spans="1:11" ht="27.75" customHeight="1">
      <c r="A31" s="5">
        <v>707</v>
      </c>
      <c r="B31" s="40" t="s">
        <v>29</v>
      </c>
      <c r="C31" s="41"/>
      <c r="D31" s="42" t="s">
        <v>30</v>
      </c>
      <c r="E31" s="43"/>
      <c r="F31" s="44"/>
      <c r="G31" s="11">
        <v>11086700</v>
      </c>
      <c r="H31" s="11">
        <v>2904585</v>
      </c>
      <c r="I31" s="12">
        <v>2664335</v>
      </c>
      <c r="J31" s="7">
        <f t="shared" si="1"/>
        <v>91.72859461850832</v>
      </c>
      <c r="K31" s="29">
        <f>I31/G31*100</f>
        <v>24.031812892925757</v>
      </c>
    </row>
    <row r="32" spans="1:11" ht="31.5" customHeight="1">
      <c r="A32" s="5"/>
      <c r="B32" s="40"/>
      <c r="C32" s="41"/>
      <c r="D32" s="42" t="s">
        <v>31</v>
      </c>
      <c r="E32" s="43"/>
      <c r="F32" s="44"/>
      <c r="G32" s="11">
        <f>G7+G17</f>
        <v>766900</v>
      </c>
      <c r="H32" s="11">
        <f>H7+H17</f>
        <v>126600</v>
      </c>
      <c r="I32" s="12">
        <f>I7+I17</f>
        <v>149536</v>
      </c>
      <c r="J32" s="7">
        <f t="shared" si="1"/>
        <v>118.11690363349132</v>
      </c>
      <c r="K32" s="11">
        <f>I32/G32*100</f>
        <v>19.49876124657713</v>
      </c>
    </row>
    <row r="33" spans="1:11" ht="15.75">
      <c r="A33" s="5"/>
      <c r="B33" s="40"/>
      <c r="C33" s="41"/>
      <c r="D33" s="42" t="s">
        <v>32</v>
      </c>
      <c r="E33" s="43"/>
      <c r="F33" s="44"/>
      <c r="G33" s="11">
        <f>G31+G32</f>
        <v>11853600</v>
      </c>
      <c r="H33" s="11">
        <f>H31+H32</f>
        <v>3031185</v>
      </c>
      <c r="I33" s="12">
        <f>I31+I32+I30</f>
        <v>2723346</v>
      </c>
      <c r="J33" s="7">
        <f t="shared" si="1"/>
        <v>89.84426882555833</v>
      </c>
      <c r="K33" s="11">
        <f>I33/G33*100</f>
        <v>22.974843085644867</v>
      </c>
    </row>
    <row r="34" spans="1:11" ht="15.75">
      <c r="A34" s="25"/>
      <c r="B34" s="38"/>
      <c r="C34" s="39"/>
      <c r="D34" s="35" t="s">
        <v>77</v>
      </c>
      <c r="E34" s="36"/>
      <c r="F34" s="37"/>
      <c r="G34" s="11">
        <v>0</v>
      </c>
      <c r="H34" s="8">
        <v>0</v>
      </c>
      <c r="I34" s="8">
        <v>287140</v>
      </c>
      <c r="J34" s="8">
        <v>0</v>
      </c>
      <c r="K34" s="11">
        <v>0</v>
      </c>
    </row>
  </sheetData>
  <sheetProtection/>
  <mergeCells count="61">
    <mergeCell ref="G1:K1"/>
    <mergeCell ref="B30:C30"/>
    <mergeCell ref="D30:F30"/>
    <mergeCell ref="B32:C32"/>
    <mergeCell ref="D32:F32"/>
    <mergeCell ref="B28:C28"/>
    <mergeCell ref="D28:F28"/>
    <mergeCell ref="B29:C29"/>
    <mergeCell ref="D29:F29"/>
    <mergeCell ref="B24:C24"/>
    <mergeCell ref="B19:C19"/>
    <mergeCell ref="D19:F19"/>
    <mergeCell ref="B15:C15"/>
    <mergeCell ref="D15:F15"/>
    <mergeCell ref="B17:C17"/>
    <mergeCell ref="D17:F17"/>
    <mergeCell ref="B16:C16"/>
    <mergeCell ref="D16:F16"/>
    <mergeCell ref="B18:C18"/>
    <mergeCell ref="D18:F18"/>
    <mergeCell ref="B14:C14"/>
    <mergeCell ref="D14:F14"/>
    <mergeCell ref="B12:C12"/>
    <mergeCell ref="D12:F12"/>
    <mergeCell ref="B13:C13"/>
    <mergeCell ref="D13:F13"/>
    <mergeCell ref="A2:K4"/>
    <mergeCell ref="A6:C6"/>
    <mergeCell ref="D6:F6"/>
    <mergeCell ref="D8:F8"/>
    <mergeCell ref="I5:K5"/>
    <mergeCell ref="B9:C9"/>
    <mergeCell ref="D9:F9"/>
    <mergeCell ref="D23:F23"/>
    <mergeCell ref="B25:C25"/>
    <mergeCell ref="D25:F25"/>
    <mergeCell ref="B7:C7"/>
    <mergeCell ref="D7:F7"/>
    <mergeCell ref="B8:C8"/>
    <mergeCell ref="B10:C10"/>
    <mergeCell ref="D10:F10"/>
    <mergeCell ref="B11:C11"/>
    <mergeCell ref="D11:F11"/>
    <mergeCell ref="B20:C20"/>
    <mergeCell ref="D20:F20"/>
    <mergeCell ref="B21:C21"/>
    <mergeCell ref="D21:F21"/>
    <mergeCell ref="D24:F24"/>
    <mergeCell ref="B26:C26"/>
    <mergeCell ref="D26:F26"/>
    <mergeCell ref="B22:C22"/>
    <mergeCell ref="D22:F22"/>
    <mergeCell ref="B23:C23"/>
    <mergeCell ref="B27:C27"/>
    <mergeCell ref="D27:F27"/>
    <mergeCell ref="D34:F34"/>
    <mergeCell ref="B34:C34"/>
    <mergeCell ref="B33:C33"/>
    <mergeCell ref="D33:F33"/>
    <mergeCell ref="B31:C31"/>
    <mergeCell ref="D31:F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3"/>
    </sheetView>
  </sheetViews>
  <sheetFormatPr defaultColWidth="9.140625" defaultRowHeight="12.75"/>
  <cols>
    <col min="1" max="1" width="17.57421875" style="0" customWidth="1"/>
    <col min="2" max="2" width="37.57421875" style="0" customWidth="1"/>
    <col min="3" max="4" width="13.140625" style="0" customWidth="1"/>
    <col min="5" max="6" width="14.00390625" style="0" customWidth="1"/>
    <col min="7" max="7" width="16.140625" style="0" customWidth="1"/>
    <col min="8" max="8" width="0.42578125" style="0" customWidth="1"/>
  </cols>
  <sheetData>
    <row r="1" spans="5:8" ht="35.25" customHeight="1">
      <c r="E1" s="81" t="s">
        <v>80</v>
      </c>
      <c r="F1" s="81"/>
      <c r="G1" s="81"/>
      <c r="H1" s="82"/>
    </row>
    <row r="3" spans="1:10" ht="18.75">
      <c r="A3" s="80" t="s">
        <v>33</v>
      </c>
      <c r="B3" s="80"/>
      <c r="C3" s="80"/>
      <c r="D3" s="80"/>
      <c r="E3" s="80"/>
      <c r="F3" s="80"/>
      <c r="G3" s="80"/>
      <c r="H3" s="80"/>
      <c r="I3" s="80"/>
      <c r="J3" s="80"/>
    </row>
    <row r="4" spans="1:7" ht="94.5" customHeight="1">
      <c r="A4" s="4" t="s">
        <v>34</v>
      </c>
      <c r="B4" s="4" t="s">
        <v>35</v>
      </c>
      <c r="C4" s="4" t="s">
        <v>81</v>
      </c>
      <c r="D4" s="4" t="s">
        <v>82</v>
      </c>
      <c r="E4" s="4" t="s">
        <v>83</v>
      </c>
      <c r="F4" s="4" t="s">
        <v>76</v>
      </c>
      <c r="G4" s="10" t="s">
        <v>48</v>
      </c>
    </row>
    <row r="5" spans="1:7" ht="15.75">
      <c r="A5" s="15" t="s">
        <v>38</v>
      </c>
      <c r="B5" s="14" t="s">
        <v>36</v>
      </c>
      <c r="C5" s="17">
        <v>3617600</v>
      </c>
      <c r="D5" s="17">
        <v>933900</v>
      </c>
      <c r="E5" s="17">
        <v>908932</v>
      </c>
      <c r="F5" s="17">
        <f aca="true" t="shared" si="0" ref="F5:F12">E5/D5*100</f>
        <v>97.32648035121534</v>
      </c>
      <c r="G5" s="13">
        <f aca="true" t="shared" si="1" ref="G5:G13">E5/C5*100</f>
        <v>25.125276426360017</v>
      </c>
    </row>
    <row r="6" spans="1:7" ht="15.75">
      <c r="A6" s="15" t="s">
        <v>39</v>
      </c>
      <c r="B6" s="14" t="s">
        <v>37</v>
      </c>
      <c r="C6" s="17">
        <v>323000</v>
      </c>
      <c r="D6" s="17">
        <v>2600</v>
      </c>
      <c r="E6" s="17">
        <v>2041</v>
      </c>
      <c r="F6" s="17">
        <f t="shared" si="0"/>
        <v>78.5</v>
      </c>
      <c r="G6" s="13">
        <f t="shared" si="1"/>
        <v>0.6318885448916409</v>
      </c>
    </row>
    <row r="7" spans="1:7" ht="15.75">
      <c r="A7" s="15" t="s">
        <v>40</v>
      </c>
      <c r="B7" s="14" t="s">
        <v>41</v>
      </c>
      <c r="C7" s="17">
        <v>2780500</v>
      </c>
      <c r="D7" s="17">
        <v>615000</v>
      </c>
      <c r="E7" s="17">
        <v>605026</v>
      </c>
      <c r="F7" s="17">
        <f t="shared" si="0"/>
        <v>98.37821138211382</v>
      </c>
      <c r="G7" s="13">
        <f t="shared" si="1"/>
        <v>21.75961158065096</v>
      </c>
    </row>
    <row r="8" spans="1:7" ht="15.75">
      <c r="A8" s="15" t="s">
        <v>68</v>
      </c>
      <c r="B8" s="14" t="s">
        <v>69</v>
      </c>
      <c r="C8" s="17">
        <v>1164300</v>
      </c>
      <c r="D8" s="17">
        <v>78000</v>
      </c>
      <c r="E8" s="17">
        <v>77821</v>
      </c>
      <c r="F8" s="17">
        <f t="shared" si="0"/>
        <v>99.77051282051282</v>
      </c>
      <c r="G8" s="13">
        <f t="shared" si="1"/>
        <v>6.683930258524436</v>
      </c>
    </row>
    <row r="9" spans="1:7" ht="15.75">
      <c r="A9" s="15" t="s">
        <v>42</v>
      </c>
      <c r="B9" s="14" t="s">
        <v>43</v>
      </c>
      <c r="C9" s="17">
        <v>1906000</v>
      </c>
      <c r="D9" s="17">
        <v>320000</v>
      </c>
      <c r="E9" s="17">
        <v>316625</v>
      </c>
      <c r="F9" s="17">
        <f t="shared" si="0"/>
        <v>98.9453125</v>
      </c>
      <c r="G9" s="13">
        <f t="shared" si="1"/>
        <v>16.612014690451208</v>
      </c>
    </row>
    <row r="10" spans="1:7" ht="15.75">
      <c r="A10" s="15" t="s">
        <v>44</v>
      </c>
      <c r="B10" s="14" t="s">
        <v>45</v>
      </c>
      <c r="C10" s="17">
        <v>1790700</v>
      </c>
      <c r="D10" s="17">
        <v>500000</v>
      </c>
      <c r="E10" s="17">
        <v>496585</v>
      </c>
      <c r="F10" s="17">
        <f t="shared" si="0"/>
        <v>99.317</v>
      </c>
      <c r="G10" s="13">
        <f t="shared" si="1"/>
        <v>27.731334115150503</v>
      </c>
    </row>
    <row r="11" spans="1:7" ht="15.75">
      <c r="A11" s="15" t="s">
        <v>46</v>
      </c>
      <c r="B11" s="14" t="s">
        <v>56</v>
      </c>
      <c r="C11" s="17">
        <v>221500</v>
      </c>
      <c r="D11" s="17">
        <v>0</v>
      </c>
      <c r="E11" s="17">
        <v>0</v>
      </c>
      <c r="F11" s="17">
        <v>0</v>
      </c>
      <c r="G11" s="13">
        <f t="shared" si="1"/>
        <v>0</v>
      </c>
    </row>
    <row r="12" spans="1:7" ht="15.75">
      <c r="A12" s="15" t="s">
        <v>57</v>
      </c>
      <c r="B12" s="14" t="s">
        <v>58</v>
      </c>
      <c r="C12" s="17">
        <v>50000</v>
      </c>
      <c r="D12" s="17">
        <v>30500</v>
      </c>
      <c r="E12" s="17">
        <v>29176</v>
      </c>
      <c r="F12" s="17">
        <f t="shared" si="0"/>
        <v>95.65901639344261</v>
      </c>
      <c r="G12" s="13">
        <f t="shared" si="1"/>
        <v>58.352000000000004</v>
      </c>
    </row>
    <row r="13" spans="1:7" ht="15.75">
      <c r="A13" s="15"/>
      <c r="B13" s="16" t="s">
        <v>47</v>
      </c>
      <c r="C13" s="24">
        <f>C5+C6+C7+C9+C10+C11+C12+C8</f>
        <v>11853600</v>
      </c>
      <c r="D13" s="24">
        <f>D5+D6+D7+D8+D9+D10+D11+D12</f>
        <v>2480000</v>
      </c>
      <c r="E13" s="24">
        <f>E5+E6+E7+E9+E10+E11+E12+E8</f>
        <v>2436206</v>
      </c>
      <c r="F13" s="24">
        <f>E13/D13*100</f>
        <v>98.2341129032258</v>
      </c>
      <c r="G13" s="11">
        <f t="shared" si="1"/>
        <v>20.552456637645946</v>
      </c>
    </row>
  </sheetData>
  <sheetProtection/>
  <mergeCells count="2">
    <mergeCell ref="A3:J3"/>
    <mergeCell ref="E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Колегова</cp:lastModifiedBy>
  <cp:lastPrinted>2013-04-24T04:34:35Z</cp:lastPrinted>
  <dcterms:created xsi:type="dcterms:W3CDTF">1996-10-08T23:32:33Z</dcterms:created>
  <dcterms:modified xsi:type="dcterms:W3CDTF">2013-05-15T06:18:20Z</dcterms:modified>
  <cp:category/>
  <cp:version/>
  <cp:contentType/>
  <cp:contentStatus/>
</cp:coreProperties>
</file>